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lienci\Samorządy\Pruszcz Gmina\Przetarg 2019-\SIWZ\"/>
    </mc:Choice>
  </mc:AlternateContent>
  <bookViews>
    <workbookView xWindow="0" yWindow="0" windowWidth="21600" windowHeight="9885" tabRatio="601" firstSheet="1" activeTab="1"/>
  </bookViews>
  <sheets>
    <sheet name="Informacje ogólne" sheetId="11" r:id="rId1"/>
    <sheet name="Wykaz budynków" sheetId="12" r:id="rId2"/>
    <sheet name="Sprzęt elektroniczny" sheetId="14" r:id="rId3"/>
    <sheet name="Środki trwałe" sheetId="6" r:id="rId4"/>
    <sheet name="Wykaz pojazdów" sheetId="3" r:id="rId5"/>
    <sheet name="Maszyny" sheetId="9" r:id="rId6"/>
    <sheet name="szkody" sheetId="13" r:id="rId7"/>
    <sheet name="Lokalizacje" sheetId="10" r:id="rId8"/>
  </sheets>
  <definedNames>
    <definedName name="_xlnm.Print_Area" localSheetId="7">Lokalizacje!$A$1:$C$11</definedName>
    <definedName name="_xlnm.Print_Area" localSheetId="5">Maszyny!$A$1:$F$19</definedName>
    <definedName name="_xlnm.Print_Area" localSheetId="2">'Sprzęt elektroniczny'!$A$1:$D$304</definedName>
    <definedName name="_xlnm.Print_Area" localSheetId="6">szkody!$A$1:$F$47</definedName>
    <definedName name="_xlnm.Print_Area" localSheetId="3">'Środki trwałe'!$A$1:$D$18</definedName>
    <definedName name="_xlnm.Print_Area" localSheetId="1">'Wykaz budynków'!$A$1:$U$118</definedName>
    <definedName name="_xlnm.Print_Area" localSheetId="4">'Wykaz pojazdów'!$A$1:$Q$14</definedName>
  </definedNames>
  <calcPr calcId="152511"/>
</workbook>
</file>

<file path=xl/calcChain.xml><?xml version="1.0" encoding="utf-8"?>
<calcChain xmlns="http://schemas.openxmlformats.org/spreadsheetml/2006/main">
  <c r="U68" i="12" l="1"/>
  <c r="H60" i="12" l="1"/>
  <c r="H35" i="12"/>
  <c r="D18" i="6" l="1"/>
  <c r="D300" i="14"/>
  <c r="D297" i="14"/>
  <c r="D272" i="14"/>
  <c r="D267" i="14"/>
  <c r="D258" i="14"/>
  <c r="D239" i="14"/>
  <c r="D231" i="14"/>
  <c r="D210" i="14"/>
  <c r="D187" i="14"/>
  <c r="D147" i="14"/>
  <c r="D136" i="14"/>
  <c r="D87" i="14"/>
  <c r="D72" i="14"/>
  <c r="D60" i="14"/>
  <c r="D56" i="14"/>
  <c r="D53" i="14"/>
  <c r="D41" i="14"/>
  <c r="H15" i="12" l="1"/>
  <c r="H20" i="12"/>
  <c r="H45" i="12"/>
  <c r="H51" i="12"/>
  <c r="H64" i="12"/>
  <c r="H69" i="12"/>
  <c r="H72" i="12"/>
  <c r="H76" i="12"/>
  <c r="H79" i="12"/>
  <c r="H83" i="12"/>
  <c r="H88" i="12"/>
  <c r="H91" i="12"/>
  <c r="H114" i="12"/>
  <c r="D304" i="14"/>
  <c r="D302" i="14"/>
  <c r="D303" i="14"/>
  <c r="E19" i="9" l="1"/>
  <c r="H116" i="12" l="1"/>
  <c r="E47" i="13"/>
  <c r="E43" i="13"/>
  <c r="C43" i="13"/>
  <c r="C47" i="13" s="1"/>
  <c r="E34" i="13"/>
  <c r="C34" i="13"/>
  <c r="E26" i="13"/>
  <c r="C26" i="13"/>
  <c r="E17" i="13"/>
  <c r="C17" i="13"/>
  <c r="E10" i="13"/>
  <c r="C10" i="13"/>
  <c r="U12" i="12" l="1"/>
  <c r="S17" i="12"/>
  <c r="S18" i="12" s="1"/>
  <c r="U17" i="12"/>
  <c r="U18" i="12"/>
  <c r="R19" i="12"/>
  <c r="S19" i="12" s="1"/>
  <c r="U19" i="12" s="1"/>
  <c r="Q24" i="12"/>
  <c r="C8" i="6" l="1"/>
  <c r="C18" i="6" s="1"/>
</calcChain>
</file>

<file path=xl/sharedStrings.xml><?xml version="1.0" encoding="utf-8"?>
<sst xmlns="http://schemas.openxmlformats.org/spreadsheetml/2006/main" count="2236" uniqueCount="878">
  <si>
    <t>RAZEM</t>
  </si>
  <si>
    <t xml:space="preserve">RAZEM </t>
  </si>
  <si>
    <t>Lp.</t>
  </si>
  <si>
    <t>Nazwa środka trwałego</t>
  </si>
  <si>
    <t>Rok produkcji</t>
  </si>
  <si>
    <t>Wartość księgowa brutto</t>
  </si>
  <si>
    <t>Marka</t>
  </si>
  <si>
    <t>Nr podw./ nadw.</t>
  </si>
  <si>
    <t>Nr rej.</t>
  </si>
  <si>
    <t>Poj.</t>
  </si>
  <si>
    <t>Od</t>
  </si>
  <si>
    <t>Do</t>
  </si>
  <si>
    <t>Typ, model</t>
  </si>
  <si>
    <t>Niewieścin, 86-120 Pruszcz</t>
  </si>
  <si>
    <t>Świetlice wiejskie</t>
  </si>
  <si>
    <t>jednostka</t>
  </si>
  <si>
    <t>wartość środków trwałych</t>
  </si>
  <si>
    <t>Szkoła Podstawowa w Pruszczu</t>
  </si>
  <si>
    <t>Szkoła Podstawowa w Serocku</t>
  </si>
  <si>
    <t>Szkoła Podstawowa Niewieścin</t>
  </si>
  <si>
    <t>Szkoła Podstawowa Łowinek</t>
  </si>
  <si>
    <t>Przedszkole Samorządowe w Pruszczu</t>
  </si>
  <si>
    <t>Przedszkole Samorządowe Serock</t>
  </si>
  <si>
    <t>lp.</t>
  </si>
  <si>
    <t>rok budowy</t>
  </si>
  <si>
    <t>lokalizacja (adres)</t>
  </si>
  <si>
    <t>Urząd Gminy</t>
  </si>
  <si>
    <t>Ochotnicze Straże Pożarne</t>
  </si>
  <si>
    <t>Rodzaj         (osobowy/ ciężarowy/ specjalny)</t>
  </si>
  <si>
    <t>Rok prod.</t>
  </si>
  <si>
    <t>Ilość miejsc/ładowność</t>
  </si>
  <si>
    <t>Dane pojazdów/ pojazdów wolnobieżnych Gmina Pruszcz</t>
  </si>
  <si>
    <t>wartość pojazdu (łącznie z wyposażeniem dodatkowym)</t>
  </si>
  <si>
    <t xml:space="preserve">  </t>
  </si>
  <si>
    <t>Właściciel</t>
  </si>
  <si>
    <t>Gminny Ośrodek Rehabilitacji</t>
  </si>
  <si>
    <t>Lp</t>
  </si>
  <si>
    <t>Razem</t>
  </si>
  <si>
    <t xml:space="preserve">Usmiech dziecka Punkt przedszkolny </t>
  </si>
  <si>
    <t>Nazwa jednostki</t>
  </si>
  <si>
    <t>Nazwa maszyny (urządzenia)</t>
  </si>
  <si>
    <t>Suma ubezpieczenia</t>
  </si>
  <si>
    <t>L.p.</t>
  </si>
  <si>
    <t>NIP</t>
  </si>
  <si>
    <t>Tabela nr 1 - Informacje ogólne jednostek organizacyjnych Gminy Pruszcz</t>
  </si>
  <si>
    <t>Lokalizacja (adres)</t>
  </si>
  <si>
    <t>Zabezpieczenia (znane zabezpieczenia p-poż i przeciw kradzieżowe)</t>
  </si>
  <si>
    <t>WYKAZ LOKALIZACJI, W KTÓRYCH PROWADZONA JEST DZIAŁALNOŚĆ ORAZ LOKALIZACJI, GDZIE ZNAJDUJE SIĘ MIENIE NALEŻĄCE DO JEDNOSTEK GMINY PRUSZCZ</t>
  </si>
  <si>
    <t>1. Urząd Gminy w Pruszczu</t>
  </si>
  <si>
    <t>Gminny Ośrodek Pomocy Społecznej w Pruszczu</t>
  </si>
  <si>
    <t>Adres</t>
  </si>
  <si>
    <t>ul. Główna 33, 86-120 Pruszcz</t>
  </si>
  <si>
    <t>ul. Kościelna 2, 86-120 Pruszcz</t>
  </si>
  <si>
    <t>ul. Kościelna 4, 86-120 Pruszcz</t>
  </si>
  <si>
    <t>ul. Dworcowa 1, 86-120 Pruszcz</t>
  </si>
  <si>
    <t>ul. Wyzwolenia 47, Serock</t>
  </si>
  <si>
    <t>Łowinek, 86-120 Pruszcz</t>
  </si>
  <si>
    <t>Zbrachlin, 86-120 Pruszcz</t>
  </si>
  <si>
    <t>Tabela nr 2 Wykaz budynków i budowli Gminy Pruszcz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</si>
  <si>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  <r>
      <rPr>
        <b/>
        <i/>
        <sz val="10"/>
        <rFont val="Arial"/>
        <family val="2"/>
        <charset val="238"/>
      </rPr>
      <t xml:space="preserve"> </t>
    </r>
  </si>
  <si>
    <t xml:space="preserve">Wykaz sprzętu elektronicznego przenośnego </t>
  </si>
  <si>
    <t>Tabela nr 4 Wykaz środków trwałych Gminy Pruszcz</t>
  </si>
  <si>
    <t>Tabela nr 5 Wykaz pojazdów Gminy Pruszcz</t>
  </si>
  <si>
    <t>Miejsce ubezpieczenia</t>
  </si>
  <si>
    <t>559-178-97-65</t>
  </si>
  <si>
    <t>559-178-96-53</t>
  </si>
  <si>
    <t>559-124-04-53</t>
  </si>
  <si>
    <t>559-124-24-69</t>
  </si>
  <si>
    <t>559-124-40-14</t>
  </si>
  <si>
    <t>559-124-11-22</t>
  </si>
  <si>
    <t>559-189-90-28</t>
  </si>
  <si>
    <t>559-200-72-85</t>
  </si>
  <si>
    <t>559-181-86-56</t>
  </si>
  <si>
    <t>Tabela nr 3 Wykaz sprzętu elektronicznego Gminy Pruszcz</t>
  </si>
  <si>
    <t>Tabela nr 7 - Wykaz lokalizacji</t>
  </si>
  <si>
    <t>Przebieg</t>
  </si>
  <si>
    <t>NNW</t>
  </si>
  <si>
    <t>Gminny Ośrodek Pomocy Społecznej</t>
  </si>
  <si>
    <t>Wykaz sprzętu elektronicznego</t>
  </si>
  <si>
    <t>2. Przedszkole Samorządowe w Pruszczu</t>
  </si>
  <si>
    <t>3. Szkoła Podstawowa Pruszcz</t>
  </si>
  <si>
    <t>1a</t>
  </si>
  <si>
    <t>1b</t>
  </si>
  <si>
    <t>1c</t>
  </si>
  <si>
    <t>1d</t>
  </si>
  <si>
    <r>
      <rPr>
        <b/>
        <u val="singleAccounting"/>
        <sz val="10"/>
        <rFont val="Arial CE"/>
        <charset val="238"/>
      </rPr>
      <t>w tym zbiory</t>
    </r>
    <r>
      <rPr>
        <b/>
        <sz val="10"/>
        <rFont val="Arial CE"/>
        <charset val="238"/>
      </rPr>
      <t xml:space="preserve"> biblioteczne</t>
    </r>
  </si>
  <si>
    <t>Ryzyka podlegające ubezpieczeniu w danym pojeździe</t>
  </si>
  <si>
    <t>OC</t>
  </si>
  <si>
    <t>NW</t>
  </si>
  <si>
    <t>AC/KR</t>
  </si>
  <si>
    <t>Okres ubezpieczenia</t>
  </si>
  <si>
    <t>Tabela nr 6  Wykaz maszyn i urządzeń Gminy Pruszcz</t>
  </si>
  <si>
    <t>Ochotnicze Straże Pożarne:</t>
  </si>
  <si>
    <t>OSP Brzeźno, OSP Cieleszyn, OSP Gołuszyce, OSP Mirowice, OSP Luszkówko, OSP Łaszewo, OSP Łowin, OSP Łowinek, OSP Parlin, OSP Pruszcz, OSP Topolno, OSP Serock, OSP Wałdowo, OSP Zawada</t>
  </si>
  <si>
    <t xml:space="preserve">Usmiech Dziecka Punkt Przedszkolny </t>
  </si>
  <si>
    <t>Świetlica wiejska Zawada</t>
  </si>
  <si>
    <t>księgowa brutto</t>
  </si>
  <si>
    <t>alarm,krata,drzwi antywlam</t>
  </si>
  <si>
    <t>86-120 Pruszcz ul.Glówna 33</t>
  </si>
  <si>
    <t>Zaplecze sportowe Serock</t>
  </si>
  <si>
    <t>ksiegowa brutto</t>
  </si>
  <si>
    <t>Budynek gospodarczy</t>
  </si>
  <si>
    <t>WDK Serock</t>
  </si>
  <si>
    <t>WDK Pruszcz</t>
  </si>
  <si>
    <t xml:space="preserve">Plac zabaw w Pruszczu ul. Modrzewiowa </t>
  </si>
  <si>
    <t xml:space="preserve">Plac zabaw w Serocku </t>
  </si>
  <si>
    <t>Plac zabaw w Łowinku</t>
  </si>
  <si>
    <t xml:space="preserve">Plac zabaw w Zawadzie </t>
  </si>
  <si>
    <t>Plac zabaw w Niewiescinie</t>
  </si>
  <si>
    <t>Plac zabaw w Łowinie</t>
  </si>
  <si>
    <t>Plac zabaw w Gołuszycach</t>
  </si>
  <si>
    <t>Plac zabaw w Wałdowie</t>
  </si>
  <si>
    <t>Plac zabaw w Brzeźnie</t>
  </si>
  <si>
    <t>Plac zabaw w Nieciszewie</t>
  </si>
  <si>
    <t>Plac zabaw Grabowo</t>
  </si>
  <si>
    <t>Wiata sportowa Zbrachlin</t>
  </si>
  <si>
    <t>2013-2014</t>
  </si>
  <si>
    <t>2013-14</t>
  </si>
  <si>
    <t>2012-13-14</t>
  </si>
  <si>
    <t>odtworzeniowa</t>
  </si>
  <si>
    <t>dz.20/2,pow.0.2040,kw 28347</t>
  </si>
  <si>
    <t>Pruszcz</t>
  </si>
  <si>
    <t>86-120 Pruszcz, ul. Modrzewiowa</t>
  </si>
  <si>
    <t>Serock, ul. Dworcowa, dz. Nr 323, 86-120 Pruszcz</t>
  </si>
  <si>
    <t>Łowinek, ul. Szkolna, dz. Nr 7, 86-120 Pruszcz</t>
  </si>
  <si>
    <t>Zawada, dz. Nr 92/2</t>
  </si>
  <si>
    <t>Niewieścin dz. Nr 22/2, 86-120 Pruszcz</t>
  </si>
  <si>
    <t>Łowin, dz. Nr 3, 86-120 Pruszcz</t>
  </si>
  <si>
    <t>Gołuszyce, dz. Nr 37/1, 86-120 Pruszcz</t>
  </si>
  <si>
    <t>Grabówko dz. Nr 20/6, 86-120 Pruszcz</t>
  </si>
  <si>
    <t>Wałdowo, dz. Nr 37/2, 86-120 Pruszcz</t>
  </si>
  <si>
    <t>Brzeźno dz. Nr 84, 86-120 Pruszcz</t>
  </si>
  <si>
    <t>Plac Poniatowskiego 10, dz. Nr 20/2, 86-120 Pruszcz</t>
  </si>
  <si>
    <t>Nieciszewo dz. Nr 14/7, 86-120 Pruszcz</t>
  </si>
  <si>
    <t>Zbrachlin</t>
  </si>
  <si>
    <t>Budynek gospodarczy z remizą OSP Zawada</t>
  </si>
  <si>
    <t>zamki w drzwiach</t>
  </si>
  <si>
    <t>-</t>
  </si>
  <si>
    <t>Budynek przedszkola</t>
  </si>
  <si>
    <t>gaśnice proszkowe,hydrant,alarm</t>
  </si>
  <si>
    <t>86-120 Pruszcz, ul. Kościelna 2</t>
  </si>
  <si>
    <t>gaśnice proszkowe,hydrant,</t>
  </si>
  <si>
    <t>gasnice proszkowe,hydrant,alarm,monitoring wizyjny</t>
  </si>
  <si>
    <t>86-120 Pruszcz, ul. Kościelna 4</t>
  </si>
  <si>
    <t>1951,2008,2009</t>
  </si>
  <si>
    <t>gaśnice proszkowe,hydrant</t>
  </si>
  <si>
    <t>Boisko szkolne</t>
  </si>
  <si>
    <t>gaśnice proszkowe, hydrant</t>
  </si>
  <si>
    <t>86-120 Pruszcz, ul. Wyzwolenia 47, Serock</t>
  </si>
  <si>
    <t>Sala gimnastyczna z łącznikiem</t>
  </si>
  <si>
    <t>86-120 Pruszcz, ul. Szkolna 1, Łowinek</t>
  </si>
  <si>
    <t>gaśnice proszkowe 6 szt, hydranty, kraty w oknach, drzwiach</t>
  </si>
  <si>
    <t>86-120 Pruszcz, Zbrachlin</t>
  </si>
  <si>
    <t>Sala gimnastyczna</t>
  </si>
  <si>
    <t>1998/2007</t>
  </si>
  <si>
    <t>drukarka HP</t>
  </si>
  <si>
    <t>komputer AMD ALHLON</t>
  </si>
  <si>
    <t>Drukarka HP Laserjet</t>
  </si>
  <si>
    <t>Drukarka HP</t>
  </si>
  <si>
    <t>Zestaw komputerowy AUD</t>
  </si>
  <si>
    <t>skaner z podajnikiem</t>
  </si>
  <si>
    <t>komputer stacjonarny Acer</t>
  </si>
  <si>
    <t>monitor LCD LG</t>
  </si>
  <si>
    <t>Laptop</t>
  </si>
  <si>
    <t>monitor Samsung</t>
  </si>
  <si>
    <t>Notebook Lenovo G510</t>
  </si>
  <si>
    <t>Urzadzenie wielofunkcyjne HP APV1516</t>
  </si>
  <si>
    <t>tablica interaktywna</t>
  </si>
  <si>
    <t>laptop</t>
  </si>
  <si>
    <t>Drukarka laserowa Brother</t>
  </si>
  <si>
    <t>komputer PLA 302039</t>
  </si>
  <si>
    <t>komputer PLA 302030</t>
  </si>
  <si>
    <t>komputer PLA 302055</t>
  </si>
  <si>
    <t>komputer PLA 290933</t>
  </si>
  <si>
    <t>komputer PLA 2909034</t>
  </si>
  <si>
    <t>komputer PLA 290931</t>
  </si>
  <si>
    <t>komputer PLA 290904</t>
  </si>
  <si>
    <t>Projektor BerQ MS524DLP 2378</t>
  </si>
  <si>
    <t>projektor</t>
  </si>
  <si>
    <t xml:space="preserve">Notebook  14 sztuk </t>
  </si>
  <si>
    <t>Laptop X550 CA</t>
  </si>
  <si>
    <t>Laptop X553MA</t>
  </si>
  <si>
    <t>tablica interaktywna - zestaw</t>
  </si>
  <si>
    <t>tablica interaktywna- zestaw</t>
  </si>
  <si>
    <t>zestaw komputerowy</t>
  </si>
  <si>
    <t xml:space="preserve">Laptop </t>
  </si>
  <si>
    <t>Tablet Lenovo B800</t>
  </si>
  <si>
    <t>Projektor Beng MS504</t>
  </si>
  <si>
    <t>Planetarium z niebem północnym</t>
  </si>
  <si>
    <t>zestaw klocków lego do zajęć z robotyki</t>
  </si>
  <si>
    <t>telewizor SKYMASTER 50</t>
  </si>
  <si>
    <t>Komputer I5-4460/8GB/500GB</t>
  </si>
  <si>
    <t>Zestaw do badania wody</t>
  </si>
  <si>
    <t>Notebook</t>
  </si>
  <si>
    <t>Projektor</t>
  </si>
  <si>
    <t>tablet</t>
  </si>
  <si>
    <t>notebook ASUS R540SA-XX040T</t>
  </si>
  <si>
    <t>luneta</t>
  </si>
  <si>
    <t>Komputer z monitorem PLA 296926 ZB</t>
  </si>
  <si>
    <t>Komputer z monitorem PLA 296928</t>
  </si>
  <si>
    <t>komputer z monitorem PLA 297007 ZB</t>
  </si>
  <si>
    <t>komputer z monitorem PLA 297009 ZB</t>
  </si>
  <si>
    <t>komputer z monitorem PLA 297012 ZB</t>
  </si>
  <si>
    <t>komputer z monitorem PLA 297011 ZB</t>
  </si>
  <si>
    <t>komputer z monitorem PLA 297014 ZB</t>
  </si>
  <si>
    <t>komputer z monitorem PLA 297016 ZB</t>
  </si>
  <si>
    <t>komputer z monitorem PLA 297015 ZB</t>
  </si>
  <si>
    <t>komputer z monitorem PLA 297018 ZB</t>
  </si>
  <si>
    <t>zestaw nagłasiniający - ZB</t>
  </si>
  <si>
    <t>KOMPUTER</t>
  </si>
  <si>
    <t>Łwa optyczna</t>
  </si>
  <si>
    <t>komputer + monitor</t>
  </si>
  <si>
    <t>procesor</t>
  </si>
  <si>
    <t>laptop 110-151BR</t>
  </si>
  <si>
    <t>Lenovo TAB2A1030F</t>
  </si>
  <si>
    <t xml:space="preserve">Tablica interaktywna </t>
  </si>
  <si>
    <t>Urzadzenie wielofunkcyjne BROTHER</t>
  </si>
  <si>
    <t>Tablica interaktywna</t>
  </si>
  <si>
    <t xml:space="preserve">tablica interaktywna </t>
  </si>
  <si>
    <t xml:space="preserve">komputer Lenovo </t>
  </si>
  <si>
    <t>Zestaw komputerowy</t>
  </si>
  <si>
    <t>Drukarka OKI</t>
  </si>
  <si>
    <t>Komputer AMD</t>
  </si>
  <si>
    <t>Komputer PC</t>
  </si>
  <si>
    <t>Notebook Dell</t>
  </si>
  <si>
    <t>15.12.2014</t>
  </si>
  <si>
    <t>Notebook Toshiba</t>
  </si>
  <si>
    <t>03.10.2014</t>
  </si>
  <si>
    <t>11.09.2014</t>
  </si>
  <si>
    <t>Urząd Gminy, ul. Główna 33, 86-120 Pruszcz</t>
  </si>
  <si>
    <t>specjalny</t>
  </si>
  <si>
    <t>Star</t>
  </si>
  <si>
    <t>P-244L</t>
  </si>
  <si>
    <t>BYA346Y</t>
  </si>
  <si>
    <t>Jelcz</t>
  </si>
  <si>
    <t>CSWF391</t>
  </si>
  <si>
    <t>Ochotnicza Straż Pożarna Wałdowo, Wałdowo, 86-120 Pruszcz</t>
  </si>
  <si>
    <t>CSW 50N7</t>
  </si>
  <si>
    <t>Ochotnicza Straż Pożarna Parlin, Parlin, 86-120 Pruszcz</t>
  </si>
  <si>
    <t>Lublin</t>
  </si>
  <si>
    <t>A15C</t>
  </si>
  <si>
    <t>CSWA413</t>
  </si>
  <si>
    <t>OSP Wałdowo</t>
  </si>
  <si>
    <t>przyczepa lekka</t>
  </si>
  <si>
    <t>thule T1</t>
  </si>
  <si>
    <t>UH2000C13BP355619</t>
  </si>
  <si>
    <t>CSW1Y79</t>
  </si>
  <si>
    <t>przyczepa</t>
  </si>
  <si>
    <t>Gmina Pruszcz</t>
  </si>
  <si>
    <t>Renault</t>
  </si>
  <si>
    <t>M210.12</t>
  </si>
  <si>
    <t>VF640BCA000000959</t>
  </si>
  <si>
    <t>CSW99R5</t>
  </si>
  <si>
    <t>specjalny-pożarniczy</t>
  </si>
  <si>
    <t>OSP ŁOWIN</t>
  </si>
  <si>
    <t>CSW5W50</t>
  </si>
  <si>
    <t>OSP PRUSZCZ</t>
  </si>
  <si>
    <t>Midliner</t>
  </si>
  <si>
    <t>VF640ACJ000004527</t>
  </si>
  <si>
    <t>CSWKA98</t>
  </si>
  <si>
    <t>specjany-pożarniczy</t>
  </si>
  <si>
    <t>6842/10580</t>
  </si>
  <si>
    <t>x</t>
  </si>
  <si>
    <t>OSP</t>
  </si>
  <si>
    <t>pompa szlamowa Honda</t>
  </si>
  <si>
    <t>motopompa pływająca</t>
  </si>
  <si>
    <t>UG PRUSZCZ</t>
  </si>
  <si>
    <t>agregat prądowy</t>
  </si>
  <si>
    <t>monitoring - sołectwa Pruszcz</t>
  </si>
  <si>
    <t>Wykaz sprzętu monitoringu wizyjnego</t>
  </si>
  <si>
    <t>Gminne Centrum Oświaty</t>
  </si>
  <si>
    <t>Serwer M-Dell Power Edge T 610</t>
  </si>
  <si>
    <t>Drukarka HPLJ</t>
  </si>
  <si>
    <t>Kserokopiarka Conica Minolta Bizhub 283</t>
  </si>
  <si>
    <t>Laptop Dell Vostro</t>
  </si>
  <si>
    <t>Laptop Notebook Acer</t>
  </si>
  <si>
    <t>Zestaw komputerowy HP Z230</t>
  </si>
  <si>
    <t xml:space="preserve">Komputer z zasilaczem awaryjnym </t>
  </si>
  <si>
    <t xml:space="preserve">Urządzenie wielofunkcyjne </t>
  </si>
  <si>
    <t>Aparat powietrzny FENZY</t>
  </si>
  <si>
    <t>Łowinek</t>
  </si>
  <si>
    <t>7. Szkoła Podstawowa Łowinek</t>
  </si>
  <si>
    <t>8. Gminne Centrum Oświaty w Pruszczu</t>
  </si>
  <si>
    <t>9. Gminny Ośrodek Pomocy Społecznej</t>
  </si>
  <si>
    <t>9. Gminny Ośrodek Pomocy Społecznej w Pruszczu</t>
  </si>
  <si>
    <t>10. Gminne Centrum Oświaty</t>
  </si>
  <si>
    <t xml:space="preserve">11. Usmiech dziecka Punkt przedszkolny </t>
  </si>
  <si>
    <t>Plac zabaw w Cieleszynie</t>
  </si>
  <si>
    <t>PLAC REKREACYJNY W SEROCKU</t>
  </si>
  <si>
    <t>SKWER - CENTRUM INTEGRACJI I WYPOCZYNKU W PRUSZCZU</t>
  </si>
  <si>
    <t>2009, 2018</t>
  </si>
  <si>
    <t xml:space="preserve">SEROCK, </t>
  </si>
  <si>
    <t>PRUSZCZ, UL. KOŚCIELNA, SZKOLNA, GŁÓWNA</t>
  </si>
  <si>
    <t>Zestaw komputerowy Pentium</t>
  </si>
  <si>
    <t>Notebook Laptop 17,3" Dell Inspirion 5770 i3 - 6006U/8GB/10PRO FHD</t>
  </si>
  <si>
    <t>MAGICZNY DYWAN Z PAKIETEM FUN + ANGIELSKI</t>
  </si>
  <si>
    <t>LAPTOP DELL VOSTRO</t>
  </si>
  <si>
    <t>TABLICA INTERAKTYWNA</t>
  </si>
  <si>
    <t>TABLICA INTERAKTYWNA - MONITOR INTERAKTYWNY MYBOARD</t>
  </si>
  <si>
    <t>LAPTOP</t>
  </si>
  <si>
    <t>INTERAKTYWNE URZĄDZENIE DO PROJEKCJI OBRAZU</t>
  </si>
  <si>
    <t xml:space="preserve">TABLET  </t>
  </si>
  <si>
    <t xml:space="preserve">TABLET </t>
  </si>
  <si>
    <t>TABLET</t>
  </si>
  <si>
    <t>WIELOFUNKCYJNE URZĄDZENIE DO EMISJI DŹWĘKU I OBRAZU</t>
  </si>
  <si>
    <t>APARAT FOTOGRAFICZNY CYFROWY</t>
  </si>
  <si>
    <t>NOTEBOOK LENOWO</t>
  </si>
  <si>
    <t>NOTEBOOK</t>
  </si>
  <si>
    <t>TABLICA INTERAKTYWNA - ZESTAW</t>
  </si>
  <si>
    <t>TELEWIZOR SKYMASTER 50</t>
  </si>
  <si>
    <t>PROJEKTOR</t>
  </si>
  <si>
    <t xml:space="preserve">LAPTOP </t>
  </si>
  <si>
    <t>GRA ŚWIETLICOWA</t>
  </si>
  <si>
    <t>NOTEBOOK DELL OPTIPEX 790/INTEL CORE</t>
  </si>
  <si>
    <t>ZESTAW NAGŁAŚNIAJĄCY</t>
  </si>
  <si>
    <t>TELESKOP</t>
  </si>
  <si>
    <t xml:space="preserve">LAPTOP DELL   </t>
  </si>
  <si>
    <t>DYWAN INTERAKTYWNY FUNELOOR + PAKIET</t>
  </si>
  <si>
    <t>ROBOT PHOTON</t>
  </si>
  <si>
    <t>ZESTAW NAGŁASNIAJĄCY</t>
  </si>
  <si>
    <t>TABLET PHOTON CAVION 10</t>
  </si>
  <si>
    <t>ZESTAW HARMONIJNY ROZWÓJ DZIECKA + MAGICZNY SZEŚCIAN</t>
  </si>
  <si>
    <t>DRUKARKA HP LASERJET COLOR</t>
  </si>
  <si>
    <t>ROZPIERACZ RAMIENIOWY Z AKCESORIAMI TYP SP 5240, NR FABRYCZNY 1327546 HH</t>
  </si>
  <si>
    <t>PRUSZCZ</t>
  </si>
  <si>
    <t>HYDRAULICZNE NOŻYCE DO CIĘCIA TYP CU 5030CL, NR FABRYCZNY 1314751 HH</t>
  </si>
  <si>
    <t>AGREGAT ZASILAJĄCY DO NARZĘDZI HYDRAULICZNYCH O MODELU PRACY MIN. ATU TYP SR 40PC2, NR FAB. 1325301 HH,</t>
  </si>
  <si>
    <t>ALKOMAT PRO,ILER AL4000V PLASTIC</t>
  </si>
  <si>
    <t>4 . Szkoła Podstawowa w Serocku</t>
  </si>
  <si>
    <t>5. Szkoła Podstawowa Niewieścin</t>
  </si>
  <si>
    <t>Gimnazjum nr 1 w Pruszczu</t>
  </si>
  <si>
    <t>Altana przy świetlicy w Brzeźnie</t>
  </si>
  <si>
    <t>Brzeźno</t>
  </si>
  <si>
    <t>DRUKARKA HEWLETT PACKARD JL PRO M26NW MFP TO</t>
  </si>
  <si>
    <t>TRANSMITER INTERNETOWY CAREVO LIVESHELL</t>
  </si>
  <si>
    <t>DRUKARKA HP LJ PRO 400m 410a</t>
  </si>
  <si>
    <t>KOMPUTER DELL OPTIPLEX 3020 SFF i3-4130 8 8 GB 240 SSD W8pRO A</t>
  </si>
  <si>
    <t>DRUKARKA LASEROWA BROTHER HL-L5100 DN</t>
  </si>
  <si>
    <t>MONITOR LCD LG 24M38D - DVI</t>
  </si>
  <si>
    <t>KOMPUTER DELL OPTIPLEX 3020 SFF i3-4130 8 gb 240 ssd W8PRO A 20182-37 3042</t>
  </si>
  <si>
    <t>TABLET HUAWEI MEDIAPAD T3 7 WIFI</t>
  </si>
  <si>
    <t>DRUKARKA EPSON</t>
  </si>
  <si>
    <t>RADIOMAGNETOFON PHILIPS</t>
  </si>
  <si>
    <t>APARAT DO PRZESIEWOWEGO BADANIA SŁUCHU</t>
  </si>
  <si>
    <t>ROBOTY DO NAUKI I ZABAWY W KODOWANIU</t>
  </si>
  <si>
    <t>KOPIARKA KONICA MINOLTA</t>
  </si>
  <si>
    <t>PROJEKTOR PerQ MS523DLP 2378</t>
  </si>
  <si>
    <t xml:space="preserve">PROJEKTOR   </t>
  </si>
  <si>
    <t>TABLET OREMAX</t>
  </si>
  <si>
    <t>NOTEBOOK ASUSX 540</t>
  </si>
  <si>
    <t>TELEWIZOR PHILIPS</t>
  </si>
  <si>
    <t>NOTEBOOK ASUS R540SA-XX040T</t>
  </si>
  <si>
    <t>MIKROSKOP</t>
  </si>
  <si>
    <t>NISZCZARKA WALLNER</t>
  </si>
  <si>
    <t>NOTEBOOK LENOVO G510</t>
  </si>
  <si>
    <t>TABLICA INTERAKTYWNA Z WIZUATOREM</t>
  </si>
  <si>
    <t>KOMPUTER SERWER INTEL CORE 13/WIN 10</t>
  </si>
  <si>
    <t>Stacja dysków</t>
  </si>
  <si>
    <t>Monitor 18,5</t>
  </si>
  <si>
    <t>ups Walker</t>
  </si>
  <si>
    <t>Komputer |NYY |WA8000W</t>
  </si>
  <si>
    <t>zasilacz ups</t>
  </si>
  <si>
    <t>drukarka brother</t>
  </si>
  <si>
    <t>komputer HP</t>
  </si>
  <si>
    <t>MONITOR 22</t>
  </si>
  <si>
    <t>DRUKARKA BROTHER</t>
  </si>
  <si>
    <t>UPS WALKER</t>
  </si>
  <si>
    <t>KOMPUTER DELL PC</t>
  </si>
  <si>
    <t>MONITOR 21,5</t>
  </si>
  <si>
    <t>DYSK SIECIOWY</t>
  </si>
  <si>
    <t>MONITOR BENA 22</t>
  </si>
  <si>
    <t xml:space="preserve">DRUKARKA HP   </t>
  </si>
  <si>
    <t>ZESTAW WĘŻY HYDRAULICZNYCH O DŁ. MIN. 5 M, TYP C 10BU CORE, NR FAB. 18084791</t>
  </si>
  <si>
    <t>ZESTAW WĘŻY HYDRAULICZNYCH O DŁ.MIN. 5 M C10 OU CORE, NR FAB. 18064287</t>
  </si>
  <si>
    <t>PILARKA MS 291 37 3/8"</t>
  </si>
  <si>
    <t>WAŁDOWO</t>
  </si>
  <si>
    <t xml:space="preserve">PIŁA STHIL 391 </t>
  </si>
  <si>
    <t>SEROCK</t>
  </si>
  <si>
    <t>PIŁKOCHWYTY</t>
  </si>
  <si>
    <t>PRUSZCZ, UL. OKRĘŻNA MINIBOISKO</t>
  </si>
  <si>
    <t>DWORZEC PKP PRUSZCZ</t>
  </si>
  <si>
    <t>10.01.2021</t>
  </si>
  <si>
    <t>06.03.2021</t>
  </si>
  <si>
    <t>17.11.2021</t>
  </si>
  <si>
    <t>17.05.2021</t>
  </si>
  <si>
    <t>24.11.2020</t>
  </si>
  <si>
    <t>11.01.2020</t>
  </si>
  <si>
    <t>07.03.2020</t>
  </si>
  <si>
    <t>18.11.2020</t>
  </si>
  <si>
    <t>18.05.2020</t>
  </si>
  <si>
    <t>25.11.2019</t>
  </si>
  <si>
    <t>KOSIARKA SPALINOWA</t>
  </si>
  <si>
    <t>Przedszkole Samorządowe w Serocku</t>
  </si>
  <si>
    <t>Rodzaj materiałów budowlanych, z jakich wykonano budynek</t>
  </si>
  <si>
    <t>informacja o przeprowadzonych remontach i modernizacji budynków starszych niż 50 lat (data remontu, czego dotyczył remont, wielkość poniesionych nakładów na remont)</t>
  </si>
  <si>
    <t>mury</t>
  </si>
  <si>
    <t>stropy</t>
  </si>
  <si>
    <t>dach (konstrukcja i pokrycie)</t>
  </si>
  <si>
    <t>stolarka okienna i drzwiowa</t>
  </si>
  <si>
    <t>instalacja gazowa</t>
  </si>
  <si>
    <t>instalacja wentylacyjna i kominowa</t>
  </si>
  <si>
    <t>suma ubezpieczenia</t>
  </si>
  <si>
    <t>zamki w drzwiach, krata</t>
  </si>
  <si>
    <t>XIX/XX w.</t>
  </si>
  <si>
    <t>Mieszkanie socjalne w Brzeźnie</t>
  </si>
  <si>
    <t>udział w budynku 131/422, część Gminy stanowiąca mieszkanie socjalne</t>
  </si>
  <si>
    <t>TAK</t>
  </si>
  <si>
    <t>NIE</t>
  </si>
  <si>
    <t>TAK (wpisany do ewidencji zabytków)</t>
  </si>
  <si>
    <t xml:space="preserve">przeznaczenie budynku/ budowli </t>
  </si>
  <si>
    <t>czy budynek jest użytkowany? (TAK/NIE)</t>
  </si>
  <si>
    <t>czy budynek jest przeznaczony do rozbiórki? (TAK/NIE)</t>
  </si>
  <si>
    <t>czy jest to budynek zabytkowy, podlegający nadzorowi konserwatora zabytków?</t>
  </si>
  <si>
    <t>cegła</t>
  </si>
  <si>
    <t>drewniany</t>
  </si>
  <si>
    <t>remont instalacji wod-kan i montaż podgrzewacza pojemnościowego w 2015 r.; wymiana zbiornika na szambo 2016 r.</t>
  </si>
  <si>
    <t>dostateczny</t>
  </si>
  <si>
    <t>dobry, brak CO</t>
  </si>
  <si>
    <t>nie dotyczy</t>
  </si>
  <si>
    <t>dobry</t>
  </si>
  <si>
    <t>Budynek komunalny w Luszkówku (3 mieszkania socjalne)</t>
  </si>
  <si>
    <t>Budynek - mieszkanie komunalne, udział 123/471 (3 lokale socjalne o łącznej powierzchni 101,75 m2)</t>
  </si>
  <si>
    <t>Luszkówko 6; dz.74/6; KW 39339</t>
  </si>
  <si>
    <t>cegła ceramiczna i gazobeton</t>
  </si>
  <si>
    <t>gęstożebrowe, DZ-3</t>
  </si>
  <si>
    <t>Stropodach  wentylowany, izolacja z żużla paleniskowego</t>
  </si>
  <si>
    <t>wymiana stolarki okiennej i drzwiowej na PCV w 2011 r., modernizacja instalacji CO w 2010 r.</t>
  </si>
  <si>
    <t>W skład budynku wchodzą 2 mieszkania komunalne oraz Ośrodek Zdrowia</t>
  </si>
  <si>
    <t>Pruszcz, ul. Zamknięta 7</t>
  </si>
  <si>
    <t>murowany</t>
  </si>
  <si>
    <t>betonowy</t>
  </si>
  <si>
    <t>blachodachówka, konstr. Drewn.</t>
  </si>
  <si>
    <t>Bieżące remonty instalacji CO</t>
  </si>
  <si>
    <t>bardzo dobry</t>
  </si>
  <si>
    <t>Mieszkanie socjalne w Pruszczu ul. Sportowa 10</t>
  </si>
  <si>
    <t>Mieszkanie socjalne wchodzące w skład budynku Archiwum UG</t>
  </si>
  <si>
    <t>drewniana</t>
  </si>
  <si>
    <t>papa</t>
  </si>
  <si>
    <t>brak</t>
  </si>
  <si>
    <t>Budynek komunalny w Serocku al.. Mickiewicza 8</t>
  </si>
  <si>
    <t>W skład budynku wchodzi 7 mieszkań komunalnych oraz Ośrodek Zdrowia</t>
  </si>
  <si>
    <t>Serock, al. Mickiewicza 8, dz. Nr 541 i 489</t>
  </si>
  <si>
    <t>żelbetowy</t>
  </si>
  <si>
    <t>Izolacja dachu, wymiana stolarki okiennej, tynkowanie ścian zewnętrznych (2016 r. - 50000,00 zł), remont instalacji elektrycznej na klatce schodowej 2018-2019 (24613,20 zł), bieżące naprawy instalacji CO i wod-kan)</t>
  </si>
  <si>
    <t>Mieszkanie komunalne w Łowinku ul. Postępowa 3</t>
  </si>
  <si>
    <t>Lokal wchodzi w skład budynku WDK w Łowinku</t>
  </si>
  <si>
    <t>pierwsza połowa XX w.</t>
  </si>
  <si>
    <t>Łowinek ul. Postępowa 3; dz. nr 9, KW BY1S/00053566/4</t>
  </si>
  <si>
    <t>cegła ceramiczna</t>
  </si>
  <si>
    <t xml:space="preserve">NIE </t>
  </si>
  <si>
    <t>Budynek - mieszkanie komunalne, udział 4758/10067 + gospodarczy,</t>
  </si>
  <si>
    <t>Łaszewo 48/2; dz.18/6  kw 36216  dz.18/7  kw 36217</t>
  </si>
  <si>
    <t>Budynek komunalny w Łowinku ul. Parkowa 3</t>
  </si>
  <si>
    <t>II połowa XX w.</t>
  </si>
  <si>
    <t>Łowinek ul. Parkowa 3; dz. 4;</t>
  </si>
  <si>
    <t>Remont pomieszczeń i toalet, wymiana stoalrki okiennej i drzwiowej 2017-2018</t>
  </si>
  <si>
    <t>zły / brak CO</t>
  </si>
  <si>
    <t>dom kultury</t>
  </si>
  <si>
    <t>zamki w drzwiach, gaśnice</t>
  </si>
  <si>
    <t>Serock ul. Mickiewicza, dz.421,pow.0.32</t>
  </si>
  <si>
    <t>remont wnętrz i stolarki budowlanej 2009 r., Remont elewacji i dachu, mont. Klimatyzacji d. sala 2014 r.</t>
  </si>
  <si>
    <t>WDK Łowinek</t>
  </si>
  <si>
    <t>dom kultury z remizą OSP Łowinek</t>
  </si>
  <si>
    <t>Łowinek ul. Postępowa 3, dz.9,pow.0,29,kw 33845</t>
  </si>
  <si>
    <t>remont dachu, stolarki okiennej, cz. elewacji, sanitariatów i Sali 2011 r., montaz klimatyzacji 2019 r. (25000,00 zł)</t>
  </si>
  <si>
    <t>dom kultury-salka gimnastyczna</t>
  </si>
  <si>
    <t>1886-1907</t>
  </si>
  <si>
    <t>dachówka ceramiczna, blachodachówka, konstr. Drewniana</t>
  </si>
  <si>
    <t>Remont dachu i elewacji 2010</t>
  </si>
  <si>
    <t>Świetlica wiejska Bagniewo</t>
  </si>
  <si>
    <t>Świetlica wiejska Bagniewo (udział w nieruchomości 162/407)</t>
  </si>
  <si>
    <t>Bagniewo 2, dz.23/1  kw 43457</t>
  </si>
  <si>
    <t>okna 2010-2011 r., okna, malowanie, sanitariat 2013, remont Sali 2014-2018 r.,</t>
  </si>
  <si>
    <t>Świetlica wiejska Cieleszyn</t>
  </si>
  <si>
    <t>Świetlica wiejska 116 m2 i pom. magazynowe 154,68 m2 w tym garaż OSP+ budynek administracyjny 33,7 m2</t>
  </si>
  <si>
    <t xml:space="preserve">Cieleszyn 30, dz.9/4  kw 43874 </t>
  </si>
  <si>
    <t>Remont elewacji Świetlicy wiejskiej i ogrodzenia</t>
  </si>
  <si>
    <t>Świetlica wiejska Gołuszyce</t>
  </si>
  <si>
    <t xml:space="preserve">Gołuszyce 20, dz.37/1  kw 30732 </t>
  </si>
  <si>
    <t>Remont sanitariatu 2012, Remont dachu 2016 (40 000,00 zł), remont świetlicy 2017 r., remont elewacji 2018 (42 435,00 zł)</t>
  </si>
  <si>
    <t>Świetlica wiejska Luszkówko</t>
  </si>
  <si>
    <t>Luszkówko, dz.77</t>
  </si>
  <si>
    <t>Remont sanitariatu 2012, Remont dachu 2016 (40 000,00 zł), remont świetlicy i elewacji 2018-2019</t>
  </si>
  <si>
    <t>Świetlica wiejska Łaszewo</t>
  </si>
  <si>
    <t>Budynek świetlicy wraz z pomieszczeniami OSP</t>
  </si>
  <si>
    <t>Budynek gospodarczy Łaszewo</t>
  </si>
  <si>
    <t>budynek gospodarczy z jednym pomieszczeniem służącym jako "suchy ustęp"</t>
  </si>
  <si>
    <t>Łaszewo 22, dz.52/3,pow.0,2360,kw 30699</t>
  </si>
  <si>
    <t>gazobeton</t>
  </si>
  <si>
    <t>remont cz. budynku 2014, montaż pieca i instalacji CO 2017-2018</t>
  </si>
  <si>
    <t>dostateczna</t>
  </si>
  <si>
    <t>Świetlica wiejska Łowin z remizą OSP Łowin</t>
  </si>
  <si>
    <t>Świetlica wiejska Łowin</t>
  </si>
  <si>
    <t>1955-1956</t>
  </si>
  <si>
    <t>zamki w drzwiach, gaśnice, hydrant p-poż.</t>
  </si>
  <si>
    <t>Łowin 26, dz. 3, kw 30699</t>
  </si>
  <si>
    <t>Remont budynku 2014 (ok 300 000,00 zł), wymiana pokrycia dachu 2019, utwardzenie terenu 2018</t>
  </si>
  <si>
    <t>Świetlica wiejska Małociechowo</t>
  </si>
  <si>
    <t>Świetlica wiejska część to prywatne mieszkania, udział 126/364</t>
  </si>
  <si>
    <t>Małociechowo 32/1, dz. Nr 12/1,  kw 43949</t>
  </si>
  <si>
    <t>remont Sali w tym okna 2010</t>
  </si>
  <si>
    <t>Świetlica wiejska Mirowice</t>
  </si>
  <si>
    <t>I połowa XX w / dobudowana część w 2001 r.</t>
  </si>
  <si>
    <t>Mirowice 46,dz.28 kw 30729</t>
  </si>
  <si>
    <t>cegła, gazobeton</t>
  </si>
  <si>
    <t>żelbetowy, drewniany</t>
  </si>
  <si>
    <t>przebudowa 2001 r. (51 000,00 zł), wymiana dachu 2018 (65 000,00 zł), remont świerlicy 2018-2019 (30 000,00 zł)</t>
  </si>
  <si>
    <t xml:space="preserve">Świetlica wiejska Parlin z remizą OSP Parlin </t>
  </si>
  <si>
    <t>Parlin 53a, dz.18/1  kw 30691</t>
  </si>
  <si>
    <t>remont Sali, wymiana stolarki okiennej 2013 rok; remont kuchni 2016 r., remont śweietlicy 2018 (15 000,00 zł), remont elewacji 2018-2019 (55 000,00 zł), modernizacja kotłowni 2019 (25 000,00 zł)</t>
  </si>
  <si>
    <t>Świetlica wiejska Rudki</t>
  </si>
  <si>
    <t>Część budynku to świetlica dla sołectwa Rudki pozostała część to prywatne mieszkanie, udział 474/2816</t>
  </si>
  <si>
    <t xml:space="preserve">Topolno 58; dz.21/2   kw  BY1S/00057132/1 (współwłasność  udział 474/2816) </t>
  </si>
  <si>
    <t>remont sali w 2010, remont kuchni i toalety 2018 r.</t>
  </si>
  <si>
    <t>Świetlica wiejska Topolno</t>
  </si>
  <si>
    <t>część budynku to świetlica dla sołectwa Topolno pozostała część to remiza OSP Topolno</t>
  </si>
  <si>
    <t>Topolno 60; dz.91/3  kw 19622</t>
  </si>
  <si>
    <t xml:space="preserve">cegła </t>
  </si>
  <si>
    <t>dobra</t>
  </si>
  <si>
    <t>Świetlica wiejska Brzeźno z remizą OSP Brzeźno</t>
  </si>
  <si>
    <t>Brzeźno 18a, dz.85/1 kw0013380210</t>
  </si>
  <si>
    <t>stalowa</t>
  </si>
  <si>
    <t>płyty warstwowe z blachy i ocieplenia</t>
  </si>
  <si>
    <t>Świetlica wiejska Wałdowo z remiza OSP Wałdowo</t>
  </si>
  <si>
    <t>Budynek świetlicy wraz z pomieszczeniem garażowym i sanitarnym OSP</t>
  </si>
  <si>
    <t>1970-2010</t>
  </si>
  <si>
    <t>Wałdowo 35, dz. 38/1</t>
  </si>
  <si>
    <t>konstr. Dachu drwen. Kryta blacha dachówkową</t>
  </si>
  <si>
    <t>przebudowa i remont całego budynku 2010, remont sali świetlicy (ok 10 000,00 zł)</t>
  </si>
  <si>
    <t>Remiza OSP Serock</t>
  </si>
  <si>
    <t>I połowa XX w.</t>
  </si>
  <si>
    <t>zamki w drzwiach, gaśnice, hydrant p-poż. Zew.</t>
  </si>
  <si>
    <t>Serock dz. 323</t>
  </si>
  <si>
    <t>cegła/gazobeton</t>
  </si>
  <si>
    <t>żelebetowy</t>
  </si>
  <si>
    <t>przebudowa i remont całego budynku 2013</t>
  </si>
  <si>
    <t>zły</t>
  </si>
  <si>
    <t>Świetlica wiejska Zawada z mieszkaniem komunalnym</t>
  </si>
  <si>
    <t>konstrukcja drewniana, pokrycie płyty cementowo - azbestowe</t>
  </si>
  <si>
    <t>Modernizacja inst. C.O. 20012/2013, remont w mieszkaniu komunalnym 2015 r.</t>
  </si>
  <si>
    <t>do remontu</t>
  </si>
  <si>
    <t>konstrukcja drewniana, pokrycie blachodachówka</t>
  </si>
  <si>
    <t>przebudowa 2013 r.</t>
  </si>
  <si>
    <t>stan bdb</t>
  </si>
  <si>
    <t>Remiza OSP Łowinek (stara remiza)</t>
  </si>
  <si>
    <t>p. XX w.</t>
  </si>
  <si>
    <t>Łowinek ul. Dębowa, dz.17,pow.0.1300,kw 40889</t>
  </si>
  <si>
    <t>Remiza OSP Mirowice</t>
  </si>
  <si>
    <t>Mirowice 29,dz.56,pow.0,07,kw 30729/po zlewni mleka/</t>
  </si>
  <si>
    <t>Budynek gospodarczy w Mirowicach</t>
  </si>
  <si>
    <t>budynek garażowy OSP</t>
  </si>
  <si>
    <t>Mirowice 28,dz.55,pow.0,47,kw 45660 /pod garaż</t>
  </si>
  <si>
    <t>Remiza OSP Gołuszyce (stara remiza)</t>
  </si>
  <si>
    <t>Remiza OSP Gołuszyce (stara remiza przy rondzie)</t>
  </si>
  <si>
    <t>Gołuszyce 19, dz.37/19,pow.0.0483, KW 33443</t>
  </si>
  <si>
    <t>Remiza OSP Brzeźno (stara remiza)</t>
  </si>
  <si>
    <t>Brzeźno, dz. Nr 102/2 KW 31451</t>
  </si>
  <si>
    <t xml:space="preserve">drewniany </t>
  </si>
  <si>
    <t>Urząd Gminy w Pruszczu</t>
  </si>
  <si>
    <t>Budynek biurowy, biura Urzędu Gminy w Pruszczu, GOPS, ZEAS, Posterunek Policji</t>
  </si>
  <si>
    <t>1930-1988</t>
  </si>
  <si>
    <t>zamki w drzwiach, gaśnice, hydrant p-poż., alarm – czujniki ruchu</t>
  </si>
  <si>
    <t>86-120 Pruszcz ul. Główna 33</t>
  </si>
  <si>
    <t>murowany (cegła, gazobeton)</t>
  </si>
  <si>
    <t>żelbetowy (cześciowo drewniany)</t>
  </si>
  <si>
    <t>remont dachu,cz. stolarki okiennej, klatki schodowej, Posterunku Policji, 3 biur 2014 r.</t>
  </si>
  <si>
    <t xml:space="preserve">budynek gospodarczy-magazynowy </t>
  </si>
  <si>
    <t>murowany, konstr. Stalowa obita blachą</t>
  </si>
  <si>
    <t>konstr. stalowa</t>
  </si>
  <si>
    <t>Kotłownia</t>
  </si>
  <si>
    <t>Budynek kotłowni ogrzewającej budynek UG</t>
  </si>
  <si>
    <t>Garaż</t>
  </si>
  <si>
    <t>budynek garażowy użytkowany przez Posterunek Policji</t>
  </si>
  <si>
    <t>konstr. Drewniana, nad kotłownia żelbetowa</t>
  </si>
  <si>
    <t>żelbetowa</t>
  </si>
  <si>
    <t>Archiwum UG</t>
  </si>
  <si>
    <t>Budynek Archiwum UG stanowi cześć kompleksu w którego skład wchodzi Remiza OSP Pruszcz i mieszkanie komunalne</t>
  </si>
  <si>
    <t>zamki w drzwiach, gaśnice, alarm – czujniki ruchu</t>
  </si>
  <si>
    <t>dz.28/3,pow.0.3568,kw 31672, ul. Sportowa 10</t>
  </si>
  <si>
    <t>remont dachu, stolarki okiennej, budowa inst. CO 2006-2010</t>
  </si>
  <si>
    <t>Budynek Dworca PKP w Pruszczu</t>
  </si>
  <si>
    <t>Budynek dworca PKP, poczekalnia, sanitariaty, pomieszczenie kas biletowych, punkt handlowy (pow. 175,6 m2)</t>
  </si>
  <si>
    <t>lata 80 XX wieku</t>
  </si>
  <si>
    <t>Pruszcz, ul. Dworcowa 13, Dz. Nr 73/5</t>
  </si>
  <si>
    <t>Budynek Zaplecza Sportowego przy boisku sportowym w Serocku</t>
  </si>
  <si>
    <t>Serock, ul. Wyzwolenia 33b, dz. Nr 505, KW BY1S/00035729/3</t>
  </si>
  <si>
    <t>Budynek kultury i sportu w Pruszczu</t>
  </si>
  <si>
    <t>Budynek Zaplecza Sportowego przy boisku sportowym w Pruszczu</t>
  </si>
  <si>
    <t>1990/2015</t>
  </si>
  <si>
    <t>Pruszcz ul. Sportowa 10A, dz. Nr 28/3 KW BY1S/00031672/0</t>
  </si>
  <si>
    <t>Termomodernizacja budynku wraz z częściową wymianą instalacji CO i elektryczną (2015 r.)</t>
  </si>
  <si>
    <t>Budynek techniczny na oczyszczalni</t>
  </si>
  <si>
    <t>Pruszcz ul. Kościelna 11, dz. nr 1/6, KW BY1S/00031052/8</t>
  </si>
  <si>
    <t>Budynek socjalny oczyszczalnia</t>
  </si>
  <si>
    <t>Budynek w skład którego wchodzi MOO oraz Gminny Ośrodek Rehabilitacji</t>
  </si>
  <si>
    <t>Pruszcz, ul. Łowińska 9, Dz. 16/6</t>
  </si>
  <si>
    <t>żelbetowe</t>
  </si>
  <si>
    <t>blacha trapezowa malowana</t>
  </si>
  <si>
    <t>Budynek Przedszkola Samorządowego w Pruszczu</t>
  </si>
  <si>
    <t>Budynek Przedszkola w Pruszczu</t>
  </si>
  <si>
    <t>TAK (wpisany do ewidencji zabytków woj. Kuj.-Pom.)</t>
  </si>
  <si>
    <t>Budynek gospodarczo-garażowy użytkowany jako magazyn Przedszkola w Pruszczu</t>
  </si>
  <si>
    <t>dachówka ceramiczna, konstr. Drewniana</t>
  </si>
  <si>
    <t>Budynek Szkoły Podstawowej w Pruszczu</t>
  </si>
  <si>
    <t>Budynek szkoły, adm. biurowy z kotłownią</t>
  </si>
  <si>
    <t>Budynek Świetlicy w Pruszczu</t>
  </si>
  <si>
    <t>Wolnostojący budynek użytkowany jako świetlica szkoły Podstawowej w Pruszczu</t>
  </si>
  <si>
    <t xml:space="preserve">Wielofunkcyjne boisko sportowe ze sztuczną nawierzchnią trawy oraz utwardzenie wokół boiska </t>
  </si>
  <si>
    <t>papa żelbetowy stropodach</t>
  </si>
  <si>
    <t>Kostka betonowa na terenie przyległym do boiska wykonanego z asfaltobetonu krytego "sztuczną trawą", bieżnia z asfaltobetonu kryta akrylem,</t>
  </si>
  <si>
    <t>Budynek Przedszkola w Serocku</t>
  </si>
  <si>
    <t>TAK (d. Pastorówka, wpisana do ewidencji zabytków Wojew. Kuj.-Pom.</t>
  </si>
  <si>
    <t>II połowa XIX w.</t>
  </si>
  <si>
    <t>Serock, ul. Dworcowa 1 86-120 Pruszcz, dz. Nr 323</t>
  </si>
  <si>
    <t>Budynek Szkoły Podstawowej w Serocku</t>
  </si>
  <si>
    <t>Sala gimnastyczna z łącznikiem do szkoły</t>
  </si>
  <si>
    <t>żelbetowy, sala gimn. Konstr. Stalowa kryta blachą</t>
  </si>
  <si>
    <t>papa (łącznik, sla gimnastyczna blacha</t>
  </si>
  <si>
    <t>Budynek Szkoły Podstawowej im. Marii Konopnickiej w Niewieścinie</t>
  </si>
  <si>
    <t>Budynek szkoły Podstawowej w Niewieścinie</t>
  </si>
  <si>
    <t>Niewieścin 45, 86-120 Pruszcz</t>
  </si>
  <si>
    <t>Budynek Szkoły Podstawowej w Łowinku</t>
  </si>
  <si>
    <t>Kompleks budynków w skład którego wchodzi pawilon szkoły, łącznik i starsza część w skład której wchodzi 1 mieszkanie komunalne</t>
  </si>
  <si>
    <t>TAK (część budynku wpoisana do ewidencji zabytków)</t>
  </si>
  <si>
    <t>k. XIX w. (cześć szkoły i 2 lokale mieszkalne); 1966 r. Łącznik i pawilon szkoły</t>
  </si>
  <si>
    <t>częściowo użytkowany przez szkołę i częściowo przez lokatora mieszkania komunalnego</t>
  </si>
  <si>
    <t>TAK (wpisany do ewidencji zabytków Wojew. Kuj.-Pom.</t>
  </si>
  <si>
    <t>papa, płyty cem.-azbest.</t>
  </si>
  <si>
    <t xml:space="preserve">murowanymurowany; tynkowany, z wyjątkiem dobudówki; dobudówka, szczyt elewacji bocznej i ryzalitu w konstrukcji szachulcowej, </t>
  </si>
  <si>
    <t>dachówka ceramiczna</t>
  </si>
  <si>
    <t>Budynek Szkoły Podstawowej w Zbrachlinie</t>
  </si>
  <si>
    <t>Budynek szkoły z jednym mieszkaniem komunalnym</t>
  </si>
  <si>
    <t>1812 (XIX w.)</t>
  </si>
  <si>
    <t>Budynek sali gimnastycznej wraz z kotłownią, sanitariatami i salkami</t>
  </si>
  <si>
    <t xml:space="preserve">Budynek gospodarczy </t>
  </si>
  <si>
    <t>blacha na konstr. Drewn</t>
  </si>
  <si>
    <t>żelbetowe i nad salą gimn. płyty BAUMAT na konstr. Stalowej</t>
  </si>
  <si>
    <t>płyty cementowe, konstr. Stalowa</t>
  </si>
  <si>
    <t>Plac zabaw w Pruszczu, ul. Kościelna 2</t>
  </si>
  <si>
    <t>Plac zabaw przy przedszkolu Samorządowym w Pruszczu</t>
  </si>
  <si>
    <t>"Osiedlowy plac zabaw"</t>
  </si>
  <si>
    <t>Plac zabaw przy przedszkolu samorządowym w Serocku</t>
  </si>
  <si>
    <t>Plac zabaw przy szkole podstawowej w Łowinku</t>
  </si>
  <si>
    <t>Plac zabaw w Zawadzie przy świetlicy socjoterapeutycznej</t>
  </si>
  <si>
    <t>Plac zabaw w Niewieścinie przy szkole podstawowej w Niewieścinie</t>
  </si>
  <si>
    <t>Plac zabaw przy świetlicy wiejskiej w Łowinie</t>
  </si>
  <si>
    <t>Plac zabaw przy świetlicy wiejskiej w Gołuszycach</t>
  </si>
  <si>
    <t>Plac zabaw w Grabowie</t>
  </si>
  <si>
    <t>Plac zabaw na terenie przeznaczonym pod rekreacje w centrum wsi</t>
  </si>
  <si>
    <t>Plac zabaw na terenie przeznaczonym pod rekreacje w niedalekiej odległości od świetlicy wiejskiej</t>
  </si>
  <si>
    <t>Plac zabaw na terenie przeznaczonym pod rekreacje w sąsiedztwie świetlicy wiejskiej</t>
  </si>
  <si>
    <t>Plac do ćwiczeń fitness (siłownia zewnętrzna)</t>
  </si>
  <si>
    <t>Plac do ćwiczeń przy budynku Gminnego Ośrodka Kultury Sportu i Rekreacji w Pruszczu</t>
  </si>
  <si>
    <t>Plac zabaw na terenie przeznaczonym pod rekreacje</t>
  </si>
  <si>
    <t>Plac zabaw w Mirowicach</t>
  </si>
  <si>
    <t>Plac zabaw w Topolnie</t>
  </si>
  <si>
    <t>2018-2019</t>
  </si>
  <si>
    <t>Plac zabaw w Parlinie</t>
  </si>
  <si>
    <t>Plac zabaw w Luszkowie</t>
  </si>
  <si>
    <t>Mieszkanie komunalne w Łaszewie</t>
  </si>
  <si>
    <t>14.18</t>
  </si>
  <si>
    <t>14.17</t>
  </si>
  <si>
    <t>14.16</t>
  </si>
  <si>
    <t>14.15</t>
  </si>
  <si>
    <t>14.14</t>
  </si>
  <si>
    <t>14.13</t>
  </si>
  <si>
    <t>14.12</t>
  </si>
  <si>
    <t>14.11</t>
  </si>
  <si>
    <t>14.10</t>
  </si>
  <si>
    <t>14.9</t>
  </si>
  <si>
    <t>14.8</t>
  </si>
  <si>
    <t>14.7</t>
  </si>
  <si>
    <t>14.6</t>
  </si>
  <si>
    <t>14.5</t>
  </si>
  <si>
    <t>14.4</t>
  </si>
  <si>
    <t>14.3</t>
  </si>
  <si>
    <t>14.2</t>
  </si>
  <si>
    <t>14.1</t>
  </si>
  <si>
    <t>Place zabaw</t>
  </si>
  <si>
    <t>13.1</t>
  </si>
  <si>
    <t>13.</t>
  </si>
  <si>
    <t>12.3</t>
  </si>
  <si>
    <t>12.2</t>
  </si>
  <si>
    <t>12.1</t>
  </si>
  <si>
    <t>12.</t>
  </si>
  <si>
    <t>11.2</t>
  </si>
  <si>
    <t>gaśnice proszkowe, hydrant, alarm</t>
  </si>
  <si>
    <t>11.1</t>
  </si>
  <si>
    <t>11.</t>
  </si>
  <si>
    <t>gaśnice proszkowe 6 szt. Hydrant</t>
  </si>
  <si>
    <t>10.1</t>
  </si>
  <si>
    <t>10.</t>
  </si>
  <si>
    <t>9.2</t>
  </si>
  <si>
    <t>9.1</t>
  </si>
  <si>
    <t xml:space="preserve">9. </t>
  </si>
  <si>
    <t>8.1</t>
  </si>
  <si>
    <t xml:space="preserve">8. </t>
  </si>
  <si>
    <t>7.3</t>
  </si>
  <si>
    <t>7.2</t>
  </si>
  <si>
    <t>7.1</t>
  </si>
  <si>
    <t xml:space="preserve">7. </t>
  </si>
  <si>
    <t>6.2</t>
  </si>
  <si>
    <t>6.1</t>
  </si>
  <si>
    <t xml:space="preserve">6. </t>
  </si>
  <si>
    <t>5.7</t>
  </si>
  <si>
    <t>5.6</t>
  </si>
  <si>
    <t>5.5</t>
  </si>
  <si>
    <t>5.4</t>
  </si>
  <si>
    <t>5.3</t>
  </si>
  <si>
    <t>5.2</t>
  </si>
  <si>
    <t>5.1</t>
  </si>
  <si>
    <t>Pozostałe budynki</t>
  </si>
  <si>
    <t>5.</t>
  </si>
  <si>
    <t>4.4</t>
  </si>
  <si>
    <t>4.3</t>
  </si>
  <si>
    <t>4.2</t>
  </si>
  <si>
    <t>4.1</t>
  </si>
  <si>
    <t>4.</t>
  </si>
  <si>
    <t>3.23</t>
  </si>
  <si>
    <t>3.22</t>
  </si>
  <si>
    <t>3.21</t>
  </si>
  <si>
    <t>Zawada 54 Nr dz.92/2,pow.04304, kw 19621</t>
  </si>
  <si>
    <t>3.20</t>
  </si>
  <si>
    <t>Zawada 54, Nr dz.92/2,pow.04304, kw 19621</t>
  </si>
  <si>
    <t>3.19</t>
  </si>
  <si>
    <t>3.15</t>
  </si>
  <si>
    <t>3.14</t>
  </si>
  <si>
    <t>3.13</t>
  </si>
  <si>
    <t>3.12</t>
  </si>
  <si>
    <t>3.11</t>
  </si>
  <si>
    <t>3.10</t>
  </si>
  <si>
    <t>3.9</t>
  </si>
  <si>
    <t>3.8</t>
  </si>
  <si>
    <t>3.7</t>
  </si>
  <si>
    <t>3.6</t>
  </si>
  <si>
    <t>3.5</t>
  </si>
  <si>
    <t>3.4</t>
  </si>
  <si>
    <t>3.3</t>
  </si>
  <si>
    <t>3.2</t>
  </si>
  <si>
    <r>
      <t xml:space="preserve">TAK </t>
    </r>
    <r>
      <rPr>
        <sz val="10"/>
        <rFont val="Arial CE"/>
        <charset val="238"/>
      </rPr>
      <t>(wpisany do ewidencji zabytków)</t>
    </r>
  </si>
  <si>
    <t>3.1</t>
  </si>
  <si>
    <t>Świetlice wiejskie i remizy OSP</t>
  </si>
  <si>
    <t>3.</t>
  </si>
  <si>
    <r>
      <t xml:space="preserve">TAK </t>
    </r>
    <r>
      <rPr>
        <sz val="8"/>
        <rFont val="Arial"/>
        <family val="2"/>
        <charset val="238"/>
      </rPr>
      <t>(część budynku wpisana do ewidencji zabytków)</t>
    </r>
  </si>
  <si>
    <t>2.3</t>
  </si>
  <si>
    <t>2.2</t>
  </si>
  <si>
    <t>2.1</t>
  </si>
  <si>
    <t>Gminne Domy Kultury</t>
  </si>
  <si>
    <t>2.</t>
  </si>
  <si>
    <t>1.8</t>
  </si>
  <si>
    <t>1.7</t>
  </si>
  <si>
    <t>1.6</t>
  </si>
  <si>
    <t>1.5</t>
  </si>
  <si>
    <t>1.4</t>
  </si>
  <si>
    <t>1.3</t>
  </si>
  <si>
    <t>1.2</t>
  </si>
  <si>
    <t>Brzeźno 16, dz.81 BY1S/00038751/7</t>
  </si>
  <si>
    <t>1.1</t>
  </si>
  <si>
    <t>Budynki komunalne</t>
  </si>
  <si>
    <t>1.</t>
  </si>
  <si>
    <t>sieć wodno-kanalizacyjna oraz centralnego ogrzewania</t>
  </si>
  <si>
    <t>instalacja elektryczna</t>
  </si>
  <si>
    <t>konstrukcja i pokrycie dachu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</si>
  <si>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>(</t>
    </r>
    <r>
      <rPr>
        <sz val="10"/>
        <color indexed="60"/>
        <rFont val="Arial"/>
        <family val="2"/>
        <charset val="238"/>
      </rPr>
      <t xml:space="preserve">PROSZĘ WYBRAĆ: </t>
    </r>
    <r>
      <rPr>
        <b/>
        <i/>
        <sz val="10"/>
        <color indexed="60"/>
        <rFont val="Arial"/>
        <family val="2"/>
        <charset val="238"/>
      </rPr>
      <t xml:space="preserve">bardzo doby, dobry, dostateczny, zły (do remontu) lub nie dotyczy </t>
    </r>
    <r>
      <rPr>
        <sz val="10"/>
        <color indexed="60"/>
        <rFont val="Arial"/>
        <family val="2"/>
        <charset val="238"/>
      </rPr>
      <t>(element budynku nie występuje)</t>
    </r>
  </si>
  <si>
    <t>zabezpieczenia (znane zabezpieczenia p-poż. I przeciw kradzieżowe</t>
  </si>
  <si>
    <t>rodzaj wartości</t>
  </si>
  <si>
    <t xml:space="preserve">nazwa budynku/ budowli </t>
  </si>
  <si>
    <t>Pruszcz ul. Sportowa 10 dz.28/3,pow.0.3568,kw 31672</t>
  </si>
  <si>
    <t>Łącznie</t>
  </si>
  <si>
    <t>Razem sprzęt stacjonarny</t>
  </si>
  <si>
    <t>Razem sprzęt przenośny</t>
  </si>
  <si>
    <t>Razem monitoring wizyjny</t>
  </si>
  <si>
    <t>Szkodowość w Gminie Pruszcz w okresie ostatnich 5 lat (2014 r. - 10.10.2019)</t>
  </si>
  <si>
    <t>Stan na 10.10.2019 r.</t>
  </si>
  <si>
    <t xml:space="preserve"> </t>
  </si>
  <si>
    <t>Rok lub Data szkody</t>
  </si>
  <si>
    <t>Ubezpieczony</t>
  </si>
  <si>
    <t>Liczba szkód</t>
  </si>
  <si>
    <t>Ryzyko</t>
  </si>
  <si>
    <t>Suma wypłaconych przez Ubezpieczyciela (zakład ubezpieczeń) odszkodowań</t>
  </si>
  <si>
    <t>Krótki opis szkód</t>
  </si>
  <si>
    <t>2014 r.</t>
  </si>
  <si>
    <t>Szkoła Podstawowa im. Marii Konopnickiej w Niewieścinie</t>
  </si>
  <si>
    <t>Mienie od ognia i innych zdarzeń</t>
  </si>
  <si>
    <t>zalanie pomieszczeń  w wyniku pęknięcia wężyka doprowadzającego wodę do umywalki</t>
  </si>
  <si>
    <t>Szyby</t>
  </si>
  <si>
    <t>peknięcie szyby wskutek pchnięcia drzwi przez ucznia</t>
  </si>
  <si>
    <t>Urząd Gminy Pruszcz</t>
  </si>
  <si>
    <t>OC dróg</t>
  </si>
  <si>
    <t>uszodzenie pojazdu na drodze wskutek licznych ubytków w nawierzchni(na odcinku ok. 100m) niemożliwych do ominięcia</t>
  </si>
  <si>
    <t>Kradzież</t>
  </si>
  <si>
    <t>zniszczenie i kradzież mienia szkolnego wskutek włamania</t>
  </si>
  <si>
    <t>2015 r.</t>
  </si>
  <si>
    <t>uszkodzenie ogrodzenia placu zabaw wskutek zdarzenia drogowego z udziałem nieznanego sprawcy</t>
  </si>
  <si>
    <t>uszkodzenie pojazdu na drodze wskutek najechania na niezabezpieczoną pokrywę studzienki kanalizacji deszczowej</t>
  </si>
  <si>
    <t>kradzież furtki z cmentarza żołnierzy radzieckich i Wojska Polskiego</t>
  </si>
  <si>
    <t>uszkodzenie pojazdu na drodze wskutek najechania na uszkodzony próg zwalniający</t>
  </si>
  <si>
    <t>uderzenie pojazdu</t>
  </si>
  <si>
    <t>2016 r.</t>
  </si>
  <si>
    <t>kradzież elementów huśtawki na  placu zabaw</t>
  </si>
  <si>
    <t>uszkodzenie (pęknięcie) szyby w pomieszczeniu znajdującym się na parterze budynku UG</t>
  </si>
  <si>
    <t>Zbicie szyby w drzwiach wejściowych na dworcu PKP- sprawca jest znany.</t>
  </si>
  <si>
    <t>Kradzież zegara ściennego przez nieznanego sprawcę</t>
  </si>
  <si>
    <t>Uszkodzenie pojazdu na drodze w wyniku podniesienia się luźlej kostki brukowej w nawierzchni, podczas  przejazdu przez próg zwalniający .</t>
  </si>
  <si>
    <t>Zalanie pomieszczeń  w budynku w wyniku awarii - pęknięcia wężyka doprowadzającego wodę do spłuczki (zbiornika WC) w toalecie na II p.</t>
  </si>
  <si>
    <t>Elektronika</t>
  </si>
  <si>
    <t>Zalanie mienia w wyniku awarii - pęknięcia wężyka doprowadzającego wodę do spłuczki (zbiornika WC) w toalecie na II p.</t>
  </si>
  <si>
    <t>2017 r.</t>
  </si>
  <si>
    <t>Uszkodzenie drzwi do jednego z zamkniętych pomieszczeń, dwóch koszów na śmieci oraz oprawy lampy wskutek dewastacji dokonanej przez nieznanego sprawcę, który dodatkowo odkręcił również zawór wody i zalał poczelaknie dworca</t>
  </si>
  <si>
    <t>Uszkodzenie pojazdu w wyniku upadku odspojonego tynku od balkonu.</t>
  </si>
  <si>
    <t>Upadek w wyniku potknięcia na śliskiej nawierzchni drogi. (dot. sołtysa sołectwa Brzeźno)</t>
  </si>
  <si>
    <t>Uszkodzenie pojazdu na drodze, która została posypana zmielonym gruzem i na której jest wiele ostrych kamieni</t>
  </si>
  <si>
    <t>Uszkodzenie pojazdu na drodze wskutek najechania na uszkodzony próg zwalniający</t>
  </si>
  <si>
    <t>Uszkodzenie ogrodzenia w wyniku przewrócenia się ogrodzenia podczas nawałnicy.</t>
  </si>
  <si>
    <t>2018 r.</t>
  </si>
  <si>
    <t>Uszkodzenie drzwi mieszkania socjalnego, wyrwanie klamki oraz wybicie szyby w oknie PCV kamieniem przez nieznanego sprawcę.</t>
  </si>
  <si>
    <t>Uszkodzenie mienia w wyniku uderzenia pioruna w budynek Remizy OSP Pruszcz.</t>
  </si>
  <si>
    <t>Uszkodzenie urzadzeń i sprzetu elektronicznego szkoły wskutek  uderzenia pioruna, które miało mniejsce 01.06 br.</t>
  </si>
  <si>
    <t>Szkoła Podstawowa im. Gwardii Ludowej w Pruszczu</t>
  </si>
  <si>
    <t>Uszkodzenie sprzętu wskutek burzy.</t>
  </si>
  <si>
    <t>Uszkodzenie pojazdu wskutek upadku gałęzi z przydrożnego drzewa.</t>
  </si>
  <si>
    <t>Szkoła Podstawowa Serock</t>
  </si>
  <si>
    <t>Uszkodzenie części dachu, fragmentu elewacji, ławki, kanalizacji deszczowej oraz utwardzenia terenu wskutek uderzenia przez konar drzewa powalony podczas silnych podmuchów wiatru z dużymi opadami deszczu</t>
  </si>
  <si>
    <t>Zniszczenie budynku gospodarczego  w wyniku pożaru (przyczyna pożaru na chwilę obecną nie jest znana)</t>
  </si>
  <si>
    <t>2019 r.</t>
  </si>
  <si>
    <t>Uszkodzenie agregatu prądotwórczego w budynku Urzędu Gminy w wyniku wyładowań atmosferycznych (kilkukrotne zaniki energii elektrycznej).</t>
  </si>
  <si>
    <t>Uszkodzenie klimatyzatora kasetonowego wskutek wyładowania atmosferycznego</t>
  </si>
  <si>
    <t>Zespół ds.. Obsługi Ekonomiczno-Administracyjnej Szkół</t>
  </si>
  <si>
    <t>559-169-82-41</t>
  </si>
  <si>
    <t>BOISKO</t>
  </si>
  <si>
    <t>odtworzeniowa*</t>
  </si>
  <si>
    <t>Budynek komunalny w Pruszcz ul. Zamknięta 7 wraz z utwardzeniem terenu</t>
  </si>
  <si>
    <t>2016 r.: rozbudowa o  aulę, pomieszczenia magazynowe, klatkę schodową</t>
  </si>
  <si>
    <t>2017 r.: KOMPLEKSOWA TERMOMODERNIZACJA BUDYNKU</t>
  </si>
  <si>
    <t>Gminny Ośrodek Rehabilitacji - lokale w użytkowaniu</t>
  </si>
  <si>
    <t xml:space="preserve">Gminny Ośrodek Rehabilitacji </t>
  </si>
  <si>
    <t>Budynek szkoły, adm. biurowy z kotłownią, aulą</t>
  </si>
  <si>
    <t>2017 - remont elewacji</t>
  </si>
  <si>
    <t xml:space="preserve"> ul. Łowińska 9, 86-120 Pruszcz</t>
  </si>
  <si>
    <t>559-172-57-36</t>
  </si>
  <si>
    <t xml:space="preserve"> Szkoła Podstawowa w Niewieścinie Oddział Zbrachlin</t>
  </si>
  <si>
    <t>1951, 1966, 2016</t>
  </si>
  <si>
    <t>Laptop Dell</t>
  </si>
  <si>
    <t>Dyktafon Olympus</t>
  </si>
  <si>
    <t>Mirowice, 86-120 Pruszcz</t>
  </si>
  <si>
    <t>Parlin, 86-120 Pruszcz</t>
  </si>
  <si>
    <t>Luszkoowo, 86-120 Pruszcz</t>
  </si>
  <si>
    <t>Topolno, 86-120 Pruszcz</t>
  </si>
  <si>
    <t>Cieleszyn, 86-120 Pruszcz</t>
  </si>
  <si>
    <t>Grabowo,  86-120 Pruszcz</t>
  </si>
  <si>
    <t>3.16</t>
  </si>
  <si>
    <t>3.17</t>
  </si>
  <si>
    <t>3.18</t>
  </si>
  <si>
    <t>14.19</t>
  </si>
  <si>
    <t>14.20</t>
  </si>
  <si>
    <t>14.21</t>
  </si>
  <si>
    <t>* wartość odtworzeniowa ustalona przez Ubezpieczającego;  dla pozostałych budynków (brak gwiazdki przy wartości odtworzeniowej) wartość odtworzeniowa określona została na zasadzie porównawczej na podstawie Biuletynu Cen Obiektów Budowlanych SEKOCENBUD</t>
  </si>
  <si>
    <t>Budynek komunalny (2 mieszkania socjalne)</t>
  </si>
  <si>
    <t>Tabela nr 7</t>
  </si>
  <si>
    <t>Budynek sporotwo - rekreacyjny</t>
  </si>
  <si>
    <t>Budynek rekreacyjny</t>
  </si>
  <si>
    <t>konstrukcja drewniana, pokrycie płyty cem.-azbestowe</t>
  </si>
  <si>
    <t>stropodach betonowy, pokrycie papa</t>
  </si>
  <si>
    <t>stropodach betonowy, pokrycie styropapa</t>
  </si>
  <si>
    <t>konstrukcja drewniana, pokrycie płyty azbestowo-cementowe</t>
  </si>
  <si>
    <t>stropodach betonowy, pokrycie papa bitumiczna</t>
  </si>
  <si>
    <t>konstrukcja stalowa, pokrycie blachodachówka</t>
  </si>
  <si>
    <t>Modernizacja budynku z wymianą dachu, przebudowa klatki schodowej i pomieszczeń na pietrze 2008 r. oraz modernizacja posadzki w salaci parter 2016 r.</t>
  </si>
  <si>
    <t>bardzo dobra</t>
  </si>
  <si>
    <t>położenie nowej elewacji 2010 r.</t>
  </si>
  <si>
    <t>dobre</t>
  </si>
  <si>
    <t>termonodernizacja 2019</t>
  </si>
  <si>
    <t>Kompleksowa termomodernizacja budynku, przełożenie poszycia dochu na dachówka ceramiczna nad pawilonem dach - styropapa rok wykonania 2017</t>
  </si>
  <si>
    <t>Kompleksowa modernizacja budynku 2010 , modernizacja komina i pieca CO 2016 r.</t>
  </si>
  <si>
    <t>2017- remont elewacji</t>
  </si>
  <si>
    <t>modernizacja budynku 2000 r. orac instalacja CO 2007</t>
  </si>
  <si>
    <t>termomodernizacja 2013</t>
  </si>
  <si>
    <t>modernizacjainstalacji wodociągowej - p.poż. 15.000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</si>
</sst>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00\-000\-00\-00"/>
    <numFmt numFmtId="166" formatCode="_-* #,##0.00&quot; zł&quot;_-;\-* #,##0.00&quot; zł&quot;_-;_-* \-??&quot; zł&quot;_-;_-@_-"/>
    <numFmt numFmtId="167" formatCode="#,##0.00&quot; zł&quot;"/>
    <numFmt numFmtId="168" formatCode="yyyy/mm/dd;@"/>
    <numFmt numFmtId="171" formatCode="_-* #,##0.00\ &quot;zł&quot;_-;\-* #,##0.00\ &quot;zł&quot;_-;_-* &quot;-&quot;??\ &quot;zł&quot;_-;_-@_-"/>
  </numFmts>
  <fonts count="3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 CE"/>
      <charset val="238"/>
    </font>
    <font>
      <b/>
      <i/>
      <u/>
      <sz val="10"/>
      <name val="Arial"/>
      <family val="2"/>
      <charset val="238"/>
    </font>
    <font>
      <b/>
      <i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 val="singleAccounting"/>
      <sz val="10"/>
      <name val="Arial CE"/>
      <charset val="238"/>
    </font>
    <font>
      <sz val="1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sz val="11"/>
      <color theme="1"/>
      <name val="Arial1"/>
      <charset val="238"/>
    </font>
    <font>
      <sz val="10"/>
      <color rgb="FFFF000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b/>
      <i/>
      <sz val="10"/>
      <color indexed="60"/>
      <name val="Arial"/>
      <family val="2"/>
      <charset val="238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0"/>
      <color rgb="FFFFFF00"/>
      <name val="Arial"/>
      <family val="2"/>
      <charset val="1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1"/>
    </font>
    <font>
      <b/>
      <i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rgb="FFFFCC00"/>
        <bgColor rgb="FFFFC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3" fillId="0" borderId="0"/>
    <xf numFmtId="0" fontId="4" fillId="0" borderId="0"/>
    <xf numFmtId="0" fontId="24" fillId="0" borderId="0"/>
    <xf numFmtId="0" fontId="22" fillId="0" borderId="0"/>
    <xf numFmtId="0" fontId="19" fillId="0" borderId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166" fontId="4" fillId="0" borderId="0" applyFill="0" applyBorder="0" applyAlignment="0" applyProtection="0"/>
    <xf numFmtId="0" fontId="32" fillId="0" borderId="0"/>
    <xf numFmtId="0" fontId="2" fillId="0" borderId="0"/>
    <xf numFmtId="0" fontId="1" fillId="0" borderId="0"/>
    <xf numFmtId="0" fontId="4" fillId="0" borderId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25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8" fillId="0" borderId="0" xfId="0" applyFont="1"/>
    <xf numFmtId="0" fontId="0" fillId="0" borderId="0" xfId="0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0" fillId="0" borderId="1" xfId="5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164" fontId="6" fillId="0" borderId="0" xfId="0" applyNumberFormat="1" applyFont="1" applyAlignment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164" fontId="8" fillId="5" borderId="7" xfId="0" applyNumberFormat="1" applyFont="1" applyFill="1" applyBorder="1"/>
    <xf numFmtId="0" fontId="6" fillId="0" borderId="0" xfId="0" applyFont="1" applyBorder="1" applyAlignment="1"/>
    <xf numFmtId="0" fontId="0" fillId="0" borderId="0" xfId="0" applyFont="1"/>
    <xf numFmtId="0" fontId="4" fillId="4" borderId="1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164" fontId="6" fillId="6" borderId="14" xfId="0" applyNumberFormat="1" applyFont="1" applyFill="1" applyBorder="1"/>
    <xf numFmtId="0" fontId="0" fillId="6" borderId="18" xfId="0" applyFill="1" applyBorder="1"/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64" fontId="8" fillId="5" borderId="1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164" fontId="0" fillId="0" borderId="1" xfId="0" applyNumberFormat="1" applyFont="1" applyFill="1" applyBorder="1" applyAlignment="1">
      <alignment vertical="center"/>
    </xf>
    <xf numFmtId="44" fontId="0" fillId="0" borderId="4" xfId="0" applyNumberFormat="1" applyFont="1" applyFill="1" applyBorder="1"/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4" fontId="0" fillId="0" borderId="1" xfId="0" applyNumberFormat="1" applyFont="1" applyFill="1" applyBorder="1"/>
    <xf numFmtId="164" fontId="0" fillId="0" borderId="1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4" fontId="0" fillId="0" borderId="1" xfId="0" applyNumberFormat="1" applyFont="1" applyFill="1" applyBorder="1" applyAlignment="1"/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164" fontId="0" fillId="0" borderId="17" xfId="0" applyNumberFormat="1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164" fontId="0" fillId="0" borderId="29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vertical="center"/>
    </xf>
    <xf numFmtId="0" fontId="23" fillId="8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2" xfId="0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44" fontId="23" fillId="8" borderId="1" xfId="8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4" applyFont="1" applyFill="1"/>
    <xf numFmtId="0" fontId="21" fillId="0" borderId="0" xfId="4" applyFont="1" applyFill="1" applyAlignment="1">
      <alignment horizontal="center" vertical="center" wrapText="1"/>
    </xf>
    <xf numFmtId="166" fontId="4" fillId="0" borderId="0" xfId="12" applyFill="1" applyAlignment="1">
      <alignment horizontal="center" vertical="center" wrapText="1"/>
    </xf>
    <xf numFmtId="49" fontId="21" fillId="0" borderId="0" xfId="4" applyNumberFormat="1" applyFont="1" applyFill="1" applyAlignment="1">
      <alignment horizontal="center" vertical="center" wrapText="1"/>
    </xf>
    <xf numFmtId="0" fontId="3" fillId="0" borderId="0" xfId="4" applyFont="1"/>
    <xf numFmtId="0" fontId="4" fillId="0" borderId="1" xfId="4" applyFont="1" applyFill="1" applyBorder="1" applyAlignment="1">
      <alignment horizontal="center" vertical="center" wrapText="1"/>
    </xf>
    <xf numFmtId="49" fontId="21" fillId="0" borderId="33" xfId="4" applyNumberFormat="1" applyFont="1" applyFill="1" applyBorder="1" applyAlignment="1">
      <alignment horizontal="center" vertical="center" wrapText="1"/>
    </xf>
    <xf numFmtId="166" fontId="4" fillId="0" borderId="33" xfId="12" applyFill="1" applyBorder="1" applyAlignment="1">
      <alignment horizontal="center" vertical="center" wrapText="1"/>
    </xf>
    <xf numFmtId="0" fontId="21" fillId="0" borderId="33" xfId="4" applyFont="1" applyFill="1" applyBorder="1" applyAlignment="1">
      <alignment horizontal="center" vertical="center" wrapText="1"/>
    </xf>
    <xf numFmtId="4" fontId="30" fillId="0" borderId="33" xfId="4" applyNumberFormat="1" applyFont="1" applyFill="1" applyBorder="1" applyAlignment="1">
      <alignment horizontal="center" vertical="center" wrapText="1"/>
    </xf>
    <xf numFmtId="4" fontId="21" fillId="0" borderId="33" xfId="4" applyNumberFormat="1" applyFont="1" applyFill="1" applyBorder="1" applyAlignment="1">
      <alignment horizontal="center" vertical="center" wrapText="1"/>
    </xf>
    <xf numFmtId="0" fontId="21" fillId="0" borderId="33" xfId="4" applyFont="1" applyBorder="1" applyAlignment="1">
      <alignment horizontal="center" vertical="center" wrapText="1"/>
    </xf>
    <xf numFmtId="49" fontId="21" fillId="0" borderId="34" xfId="4" applyNumberFormat="1" applyFont="1" applyFill="1" applyBorder="1" applyAlignment="1">
      <alignment horizontal="center" vertical="center" wrapText="1"/>
    </xf>
    <xf numFmtId="49" fontId="30" fillId="0" borderId="33" xfId="4" applyNumberFormat="1" applyFont="1" applyFill="1" applyBorder="1" applyAlignment="1">
      <alignment horizontal="center" vertical="center" wrapText="1"/>
    </xf>
    <xf numFmtId="0" fontId="4" fillId="0" borderId="0" xfId="4"/>
    <xf numFmtId="0" fontId="29" fillId="11" borderId="33" xfId="4" applyFont="1" applyFill="1" applyBorder="1" applyAlignment="1">
      <alignment horizontal="center" vertical="center" wrapText="1"/>
    </xf>
    <xf numFmtId="166" fontId="4" fillId="11" borderId="33" xfId="12" applyFill="1" applyBorder="1" applyAlignment="1">
      <alignment horizontal="center" vertical="center" wrapText="1"/>
    </xf>
    <xf numFmtId="49" fontId="29" fillId="11" borderId="33" xfId="4" applyNumberFormat="1" applyFont="1" applyFill="1" applyBorder="1" applyAlignment="1">
      <alignment horizontal="center" vertical="center" wrapText="1"/>
    </xf>
    <xf numFmtId="0" fontId="29" fillId="0" borderId="33" xfId="4" applyFont="1" applyFill="1" applyBorder="1" applyAlignment="1">
      <alignment horizontal="center" vertical="center" wrapText="1"/>
    </xf>
    <xf numFmtId="1" fontId="21" fillId="0" borderId="33" xfId="4" applyNumberFormat="1" applyFont="1" applyFill="1" applyBorder="1" applyAlignment="1">
      <alignment horizontal="center" vertical="center" wrapText="1"/>
    </xf>
    <xf numFmtId="0" fontId="30" fillId="0" borderId="33" xfId="4" applyFont="1" applyFill="1" applyBorder="1" applyAlignment="1">
      <alignment horizontal="center" vertical="center" wrapText="1"/>
    </xf>
    <xf numFmtId="167" fontId="29" fillId="0" borderId="33" xfId="4" applyNumberFormat="1" applyFont="1" applyFill="1" applyBorder="1" applyAlignment="1">
      <alignment horizontal="center" vertical="center" wrapText="1"/>
    </xf>
    <xf numFmtId="1" fontId="21" fillId="0" borderId="33" xfId="4" applyNumberFormat="1" applyFont="1" applyBorder="1" applyAlignment="1">
      <alignment horizontal="center" vertical="center" wrapText="1"/>
    </xf>
    <xf numFmtId="0" fontId="21" fillId="0" borderId="33" xfId="4" applyFont="1" applyBorder="1" applyAlignment="1">
      <alignment horizontal="center" vertical="center" wrapText="1"/>
    </xf>
    <xf numFmtId="0" fontId="4" fillId="0" borderId="37" xfId="4" applyFont="1" applyBorder="1" applyAlignment="1">
      <alignment horizontal="center"/>
    </xf>
    <xf numFmtId="0" fontId="21" fillId="0" borderId="33" xfId="4" applyFont="1" applyBorder="1" applyAlignment="1">
      <alignment horizontal="center" vertical="center"/>
    </xf>
    <xf numFmtId="1" fontId="21" fillId="0" borderId="33" xfId="13" applyNumberFormat="1" applyFont="1" applyFill="1" applyBorder="1" applyAlignment="1">
      <alignment horizontal="center" vertical="center" wrapText="1"/>
    </xf>
    <xf numFmtId="0" fontId="4" fillId="11" borderId="0" xfId="4" applyFont="1" applyFill="1"/>
    <xf numFmtId="0" fontId="4" fillId="11" borderId="0" xfId="4" applyFont="1" applyFill="1" applyBorder="1"/>
    <xf numFmtId="0" fontId="33" fillId="11" borderId="0" xfId="4" applyFont="1" applyFill="1" applyBorder="1"/>
    <xf numFmtId="0" fontId="21" fillId="11" borderId="33" xfId="4" applyFont="1" applyFill="1" applyBorder="1" applyAlignment="1">
      <alignment horizontal="center" vertical="center" wrapText="1"/>
    </xf>
    <xf numFmtId="0" fontId="30" fillId="11" borderId="33" xfId="4" applyFont="1" applyFill="1" applyBorder="1" applyAlignment="1">
      <alignment horizontal="center" vertical="center" wrapText="1"/>
    </xf>
    <xf numFmtId="4" fontId="21" fillId="11" borderId="33" xfId="4" applyNumberFormat="1" applyFont="1" applyFill="1" applyBorder="1" applyAlignment="1">
      <alignment horizontal="center" vertical="center" wrapText="1"/>
    </xf>
    <xf numFmtId="0" fontId="4" fillId="0" borderId="0" xfId="4" applyFont="1" applyFill="1" applyBorder="1"/>
    <xf numFmtId="0" fontId="33" fillId="0" borderId="0" xfId="4" applyFont="1" applyFill="1" applyBorder="1"/>
    <xf numFmtId="166" fontId="33" fillId="0" borderId="0" xfId="12" applyFont="1" applyFill="1" applyBorder="1" applyAlignment="1" applyProtection="1"/>
    <xf numFmtId="167" fontId="21" fillId="0" borderId="33" xfId="4" applyNumberFormat="1" applyFont="1" applyFill="1" applyBorder="1" applyAlignment="1">
      <alignment horizontal="center" vertical="center" wrapText="1"/>
    </xf>
    <xf numFmtId="0" fontId="29" fillId="0" borderId="38" xfId="4" applyFont="1" applyFill="1" applyBorder="1" applyAlignment="1">
      <alignment horizontal="center" vertical="center" wrapText="1"/>
    </xf>
    <xf numFmtId="0" fontId="29" fillId="10" borderId="38" xfId="4" applyFont="1" applyFill="1" applyBorder="1" applyAlignment="1">
      <alignment horizontal="center" vertical="center" wrapText="1"/>
    </xf>
    <xf numFmtId="0" fontId="29" fillId="0" borderId="0" xfId="4" applyFont="1" applyFill="1" applyBorder="1" applyAlignment="1">
      <alignment horizontal="center" vertical="center" wrapText="1"/>
    </xf>
    <xf numFmtId="166" fontId="4" fillId="0" borderId="0" xfId="12" applyFill="1" applyBorder="1" applyAlignment="1">
      <alignment horizontal="center" vertical="center" wrapText="1"/>
    </xf>
    <xf numFmtId="49" fontId="29" fillId="0" borderId="0" xfId="4" applyNumberFormat="1" applyFont="1" applyFill="1" applyBorder="1" applyAlignment="1">
      <alignment horizontal="center" vertical="center" wrapText="1"/>
    </xf>
    <xf numFmtId="0" fontId="35" fillId="0" borderId="0" xfId="4" applyFont="1" applyFill="1" applyBorder="1" applyAlignment="1">
      <alignment horizontal="center" vertical="center" wrapText="1"/>
    </xf>
    <xf numFmtId="44" fontId="21" fillId="0" borderId="33" xfId="8" applyFont="1" applyFill="1" applyBorder="1" applyAlignment="1">
      <alignment horizontal="center" vertical="center" wrapText="1"/>
    </xf>
    <xf numFmtId="166" fontId="6" fillId="0" borderId="33" xfId="12" applyFont="1" applyFill="1" applyBorder="1" applyAlignment="1">
      <alignment horizontal="center" vertical="center" wrapText="1"/>
    </xf>
    <xf numFmtId="166" fontId="6" fillId="0" borderId="33" xfId="12" applyFont="1" applyBorder="1" applyAlignment="1">
      <alignment horizontal="center" vertical="center" wrapText="1"/>
    </xf>
    <xf numFmtId="166" fontId="6" fillId="9" borderId="41" xfId="12" applyFont="1" applyFill="1" applyBorder="1" applyAlignment="1">
      <alignment horizontal="center" vertical="center" wrapText="1"/>
    </xf>
    <xf numFmtId="0" fontId="6" fillId="9" borderId="41" xfId="4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21" fillId="0" borderId="0" xfId="4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36" fillId="0" borderId="0" xfId="4" applyFont="1" applyFill="1" applyBorder="1" applyAlignment="1">
      <alignment horizontal="right" vertical="center"/>
    </xf>
    <xf numFmtId="0" fontId="4" fillId="0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6" fillId="0" borderId="4" xfId="4" applyFont="1" applyFill="1" applyBorder="1" applyAlignment="1">
      <alignment horizontal="center" vertical="center" wrapText="1"/>
    </xf>
    <xf numFmtId="14" fontId="0" fillId="0" borderId="42" xfId="0" applyNumberFormat="1" applyFill="1" applyBorder="1" applyAlignment="1">
      <alignment vertical="center"/>
    </xf>
    <xf numFmtId="0" fontId="0" fillId="0" borderId="42" xfId="0" applyNumberFormat="1" applyFill="1" applyBorder="1" applyAlignment="1">
      <alignment vertical="center" wrapText="1"/>
    </xf>
    <xf numFmtId="0" fontId="4" fillId="0" borderId="42" xfId="4" applyFont="1" applyFill="1" applyBorder="1" applyAlignment="1">
      <alignment horizontal="center" vertical="center" wrapText="1"/>
    </xf>
    <xf numFmtId="8" fontId="4" fillId="0" borderId="42" xfId="4" applyNumberFormat="1" applyFont="1" applyFill="1" applyBorder="1" applyAlignment="1">
      <alignment vertical="center"/>
    </xf>
    <xf numFmtId="0" fontId="0" fillId="0" borderId="42" xfId="0" applyNumberFormat="1" applyFill="1" applyBorder="1" applyAlignment="1">
      <alignment wrapText="1"/>
    </xf>
    <xf numFmtId="0" fontId="6" fillId="0" borderId="42" xfId="4" applyFont="1" applyFill="1" applyBorder="1" applyAlignment="1">
      <alignment horizontal="center" vertical="center" wrapText="1"/>
    </xf>
    <xf numFmtId="8" fontId="6" fillId="0" borderId="42" xfId="4" applyNumberFormat="1" applyFont="1" applyFill="1" applyBorder="1" applyAlignment="1">
      <alignment vertical="center"/>
    </xf>
    <xf numFmtId="2" fontId="4" fillId="0" borderId="42" xfId="4" applyNumberFormat="1" applyFont="1" applyFill="1" applyBorder="1" applyAlignment="1">
      <alignment vertical="center" wrapText="1"/>
    </xf>
    <xf numFmtId="2" fontId="4" fillId="0" borderId="4" xfId="4" applyNumberFormat="1" applyFont="1" applyFill="1" applyBorder="1" applyAlignment="1">
      <alignment vertical="center" wrapText="1"/>
    </xf>
    <xf numFmtId="8" fontId="4" fillId="0" borderId="0" xfId="4" applyNumberFormat="1" applyFont="1" applyFill="1" applyAlignment="1">
      <alignment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44" fontId="21" fillId="0" borderId="46" xfId="8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44" fontId="23" fillId="0" borderId="1" xfId="8" applyFont="1" applyFill="1" applyBorder="1" applyAlignment="1">
      <alignment vertical="center"/>
    </xf>
    <xf numFmtId="0" fontId="4" fillId="0" borderId="0" xfId="4" applyFill="1"/>
    <xf numFmtId="0" fontId="31" fillId="0" borderId="33" xfId="4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vertical="center" wrapText="1"/>
    </xf>
    <xf numFmtId="44" fontId="4" fillId="0" borderId="47" xfId="10" applyFont="1" applyFill="1" applyBorder="1" applyAlignment="1">
      <alignment horizontal="right" vertical="center" wrapText="1"/>
    </xf>
    <xf numFmtId="0" fontId="29" fillId="11" borderId="33" xfId="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47" xfId="0" applyFont="1" applyFill="1" applyBorder="1"/>
    <xf numFmtId="0" fontId="4" fillId="0" borderId="47" xfId="0" applyFont="1" applyFill="1" applyBorder="1" applyAlignment="1">
      <alignment horizontal="center"/>
    </xf>
    <xf numFmtId="1" fontId="4" fillId="0" borderId="1" xfId="13" applyNumberFormat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right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vertical="center" wrapText="1"/>
    </xf>
    <xf numFmtId="0" fontId="3" fillId="0" borderId="0" xfId="4" applyFont="1" applyFill="1"/>
    <xf numFmtId="166" fontId="4" fillId="0" borderId="1" xfId="12" applyFill="1" applyBorder="1" applyAlignment="1">
      <alignment horizontal="center" vertical="center" wrapText="1"/>
    </xf>
    <xf numFmtId="164" fontId="4" fillId="0" borderId="47" xfId="0" applyNumberFormat="1" applyFont="1" applyFill="1" applyBorder="1" applyAlignment="1">
      <alignment vertical="center" wrapText="1"/>
    </xf>
    <xf numFmtId="0" fontId="6" fillId="0" borderId="47" xfId="0" applyFont="1" applyFill="1" applyBorder="1" applyAlignment="1">
      <alignment horizontal="center" vertical="center" wrapText="1"/>
    </xf>
    <xf numFmtId="164" fontId="6" fillId="0" borderId="47" xfId="0" applyNumberFormat="1" applyFont="1" applyFill="1" applyBorder="1" applyAlignment="1">
      <alignment vertical="center" wrapText="1"/>
    </xf>
    <xf numFmtId="8" fontId="4" fillId="0" borderId="47" xfId="10" applyNumberFormat="1" applyFont="1" applyFill="1" applyBorder="1" applyAlignment="1">
      <alignment horizontal="right" vertical="center" wrapText="1"/>
    </xf>
    <xf numFmtId="0" fontId="6" fillId="7" borderId="47" xfId="0" applyFont="1" applyFill="1" applyBorder="1" applyAlignment="1">
      <alignment horizontal="center" vertical="center" wrapText="1"/>
    </xf>
    <xf numFmtId="164" fontId="6" fillId="7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6" fillId="7" borderId="47" xfId="0" applyFont="1" applyFill="1" applyBorder="1" applyAlignment="1">
      <alignment horizontal="center" vertical="center"/>
    </xf>
    <xf numFmtId="164" fontId="4" fillId="0" borderId="47" xfId="0" applyNumberFormat="1" applyFont="1" applyFill="1" applyBorder="1"/>
    <xf numFmtId="0" fontId="4" fillId="7" borderId="47" xfId="0" applyFont="1" applyFill="1" applyBorder="1" applyAlignment="1">
      <alignment horizontal="center"/>
    </xf>
    <xf numFmtId="0" fontId="6" fillId="7" borderId="47" xfId="0" applyFont="1" applyFill="1" applyBorder="1" applyAlignment="1">
      <alignment horizontal="center"/>
    </xf>
    <xf numFmtId="164" fontId="6" fillId="7" borderId="47" xfId="0" applyNumberFormat="1" applyFont="1" applyFill="1" applyBorder="1" applyAlignment="1">
      <alignment vertical="center"/>
    </xf>
    <xf numFmtId="44" fontId="4" fillId="0" borderId="47" xfId="8" applyFont="1" applyFill="1" applyBorder="1"/>
    <xf numFmtId="164" fontId="6" fillId="12" borderId="50" xfId="8" applyNumberFormat="1" applyFont="1" applyFill="1" applyBorder="1" applyAlignment="1" applyProtection="1">
      <alignment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vertical="center" wrapText="1"/>
    </xf>
    <xf numFmtId="164" fontId="4" fillId="0" borderId="5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166" fontId="4" fillId="0" borderId="53" xfId="12" applyFill="1" applyBorder="1" applyAlignment="1">
      <alignment horizontal="center" vertical="center" wrapText="1"/>
    </xf>
    <xf numFmtId="1" fontId="21" fillId="0" borderId="53" xfId="4" applyNumberFormat="1" applyFont="1" applyFill="1" applyBorder="1" applyAlignment="1">
      <alignment horizontal="center" vertical="center" wrapText="1"/>
    </xf>
    <xf numFmtId="0" fontId="29" fillId="11" borderId="54" xfId="4" applyFont="1" applyFill="1" applyBorder="1" applyAlignment="1">
      <alignment horizontal="center" vertical="center" wrapText="1"/>
    </xf>
    <xf numFmtId="0" fontId="21" fillId="0" borderId="33" xfId="4" applyFont="1" applyBorder="1" applyAlignment="1">
      <alignment horizontal="center" vertical="center" wrapText="1"/>
    </xf>
    <xf numFmtId="49" fontId="31" fillId="0" borderId="33" xfId="4" applyNumberFormat="1" applyFont="1" applyFill="1" applyBorder="1" applyAlignment="1">
      <alignment horizontal="center" vertical="center" wrapText="1"/>
    </xf>
    <xf numFmtId="0" fontId="21" fillId="0" borderId="33" xfId="4" applyFont="1" applyBorder="1" applyAlignment="1">
      <alignment horizontal="center" vertical="center" wrapText="1"/>
    </xf>
    <xf numFmtId="0" fontId="29" fillId="10" borderId="32" xfId="4" applyFont="1" applyFill="1" applyBorder="1" applyAlignment="1">
      <alignment horizontal="center" vertical="center" wrapText="1"/>
    </xf>
    <xf numFmtId="0" fontId="29" fillId="11" borderId="33" xfId="4" applyFont="1" applyFill="1" applyBorder="1" applyAlignment="1">
      <alignment horizontal="center" vertical="center" wrapText="1"/>
    </xf>
    <xf numFmtId="1" fontId="21" fillId="0" borderId="34" xfId="4" applyNumberFormat="1" applyFont="1" applyFill="1" applyBorder="1" applyAlignment="1">
      <alignment horizontal="center" vertical="center" wrapText="1"/>
    </xf>
    <xf numFmtId="1" fontId="21" fillId="0" borderId="36" xfId="4" applyNumberFormat="1" applyFont="1" applyFill="1" applyBorder="1" applyAlignment="1">
      <alignment horizontal="center" vertical="center" wrapText="1"/>
    </xf>
    <xf numFmtId="1" fontId="21" fillId="0" borderId="35" xfId="4" applyNumberFormat="1" applyFont="1" applyFill="1" applyBorder="1" applyAlignment="1">
      <alignment horizontal="center" vertical="center" wrapText="1"/>
    </xf>
    <xf numFmtId="49" fontId="29" fillId="0" borderId="33" xfId="4" applyNumberFormat="1" applyFont="1" applyFill="1" applyBorder="1" applyAlignment="1">
      <alignment horizontal="center" vertical="center" wrapText="1"/>
    </xf>
    <xf numFmtId="0" fontId="29" fillId="10" borderId="40" xfId="4" applyFont="1" applyFill="1" applyBorder="1" applyAlignment="1">
      <alignment horizontal="center" vertical="center" wrapText="1"/>
    </xf>
    <xf numFmtId="0" fontId="29" fillId="0" borderId="40" xfId="4" applyFont="1" applyFill="1" applyBorder="1" applyAlignment="1">
      <alignment horizontal="center" vertical="center" wrapText="1"/>
    </xf>
    <xf numFmtId="0" fontId="29" fillId="0" borderId="32" xfId="4" applyFont="1" applyFill="1" applyBorder="1" applyAlignment="1">
      <alignment horizontal="center" vertical="center" wrapText="1"/>
    </xf>
    <xf numFmtId="166" fontId="6" fillId="0" borderId="51" xfId="12" applyFont="1" applyFill="1" applyBorder="1" applyAlignment="1">
      <alignment horizontal="center" vertical="center" wrapText="1"/>
    </xf>
    <xf numFmtId="166" fontId="6" fillId="0" borderId="52" xfId="12" applyFont="1" applyFill="1" applyBorder="1" applyAlignment="1">
      <alignment horizontal="center" vertical="center" wrapText="1"/>
    </xf>
    <xf numFmtId="0" fontId="29" fillId="0" borderId="51" xfId="4" applyFont="1" applyFill="1" applyBorder="1" applyAlignment="1">
      <alignment horizontal="center" vertical="center" wrapText="1"/>
    </xf>
    <xf numFmtId="0" fontId="29" fillId="0" borderId="52" xfId="4" applyFont="1" applyFill="1" applyBorder="1" applyAlignment="1">
      <alignment horizontal="center" vertical="center" wrapText="1"/>
    </xf>
    <xf numFmtId="49" fontId="29" fillId="0" borderId="0" xfId="4" applyNumberFormat="1" applyFont="1" applyFill="1" applyBorder="1" applyAlignment="1">
      <alignment horizontal="center" vertical="center" wrapText="1"/>
    </xf>
    <xf numFmtId="49" fontId="29" fillId="0" borderId="39" xfId="4" applyNumberFormat="1" applyFont="1" applyFill="1" applyBorder="1" applyAlignment="1">
      <alignment horizontal="center" vertical="center" wrapText="1"/>
    </xf>
    <xf numFmtId="0" fontId="21" fillId="0" borderId="33" xfId="4" applyFont="1" applyBorder="1" applyAlignment="1">
      <alignment horizontal="center" vertical="center" wrapText="1"/>
    </xf>
    <xf numFmtId="0" fontId="6" fillId="12" borderId="48" xfId="0" applyFont="1" applyFill="1" applyBorder="1" applyAlignment="1">
      <alignment horizontal="center" wrapText="1"/>
    </xf>
    <xf numFmtId="0" fontId="6" fillId="12" borderId="49" xfId="0" applyFont="1" applyFill="1" applyBorder="1" applyAlignment="1">
      <alignment horizontal="center" wrapText="1"/>
    </xf>
    <xf numFmtId="44" fontId="11" fillId="3" borderId="47" xfId="10" quotePrefix="1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11" fillId="3" borderId="47" xfId="4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left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4" fontId="0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ont="1" applyFill="1" applyBorder="1" applyAlignment="1">
      <alignment horizontal="center" vertical="center"/>
    </xf>
    <xf numFmtId="164" fontId="0" fillId="0" borderId="22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5" xfId="0" applyFont="1" applyBorder="1" applyAlignment="1"/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168" fontId="6" fillId="0" borderId="43" xfId="4" applyNumberFormat="1" applyFont="1" applyFill="1" applyBorder="1" applyAlignment="1">
      <alignment horizontal="center" vertical="center" wrapText="1"/>
    </xf>
    <xf numFmtId="168" fontId="6" fillId="0" borderId="45" xfId="4" applyNumberFormat="1" applyFont="1" applyFill="1" applyBorder="1" applyAlignment="1">
      <alignment horizontal="center" vertical="center" wrapText="1"/>
    </xf>
    <xf numFmtId="0" fontId="6" fillId="9" borderId="43" xfId="4" applyFont="1" applyFill="1" applyBorder="1" applyAlignment="1">
      <alignment horizontal="center" vertical="center" wrapText="1"/>
    </xf>
    <xf numFmtId="0" fontId="6" fillId="9" borderId="44" xfId="4" applyFont="1" applyFill="1" applyBorder="1" applyAlignment="1">
      <alignment horizontal="center" vertical="center" wrapText="1"/>
    </xf>
    <xf numFmtId="0" fontId="6" fillId="9" borderId="45" xfId="4" applyFont="1" applyFill="1" applyBorder="1" applyAlignment="1">
      <alignment horizontal="center" vertical="center" wrapText="1"/>
    </xf>
    <xf numFmtId="0" fontId="6" fillId="0" borderId="42" xfId="4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6" fillId="2" borderId="1" xfId="4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21" fillId="0" borderId="55" xfId="4" applyFont="1" applyBorder="1" applyAlignment="1">
      <alignment horizontal="center" vertical="center" wrapText="1"/>
    </xf>
  </cellXfs>
  <cellStyles count="20">
    <cellStyle name="Hiperłącze 2" xfId="1"/>
    <cellStyle name="Normalny" xfId="0" builtinId="0"/>
    <cellStyle name="Normalny 2" xfId="2"/>
    <cellStyle name="Normalny 2 2" xfId="14"/>
    <cellStyle name="Normalny 2 3" xfId="3"/>
    <cellStyle name="Normalny 3" xfId="4"/>
    <cellStyle name="Normalny 4" xfId="5"/>
    <cellStyle name="Normalny 5" xfId="6"/>
    <cellStyle name="Normalny 5 2" xfId="13"/>
    <cellStyle name="Normalny 5 3" xfId="15"/>
    <cellStyle name="Normalny 6" xfId="7"/>
    <cellStyle name="Normalny 6 2" xfId="16"/>
    <cellStyle name="Walutowy" xfId="8" builtinId="4"/>
    <cellStyle name="Walutowy 2" xfId="9"/>
    <cellStyle name="Walutowy 2 2" xfId="17"/>
    <cellStyle name="Walutowy 3" xfId="10"/>
    <cellStyle name="Walutowy 3 2" xfId="18"/>
    <cellStyle name="Walutowy 4" xfId="11"/>
    <cellStyle name="Walutowy 4 2" xfId="19"/>
    <cellStyle name="Walutowy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BreakPreview" zoomScale="85" zoomScaleNormal="100" zoomScaleSheetLayoutView="85" workbookViewId="0">
      <selection activeCell="D15" sqref="D15"/>
    </sheetView>
  </sheetViews>
  <sheetFormatPr defaultRowHeight="12.75"/>
  <cols>
    <col min="1" max="1" width="5.42578125" style="10" customWidth="1"/>
    <col min="2" max="2" width="45" style="10" customWidth="1"/>
    <col min="3" max="3" width="43.42578125" style="10" customWidth="1"/>
    <col min="4" max="4" width="14.5703125" style="10" customWidth="1"/>
  </cols>
  <sheetData>
    <row r="1" spans="1:4">
      <c r="A1" s="9" t="s">
        <v>44</v>
      </c>
    </row>
    <row r="3" spans="1:4">
      <c r="A3" s="12" t="s">
        <v>42</v>
      </c>
      <c r="B3" s="12" t="s">
        <v>39</v>
      </c>
      <c r="C3" s="12" t="s">
        <v>50</v>
      </c>
      <c r="D3" s="12" t="s">
        <v>43</v>
      </c>
    </row>
    <row r="4" spans="1:4">
      <c r="A4" s="5">
        <v>1</v>
      </c>
      <c r="B4" s="26" t="s">
        <v>26</v>
      </c>
      <c r="C4" s="26" t="s">
        <v>51</v>
      </c>
      <c r="D4" s="5" t="s">
        <v>70</v>
      </c>
    </row>
    <row r="5" spans="1:4">
      <c r="A5" s="5">
        <v>2</v>
      </c>
      <c r="B5" s="2" t="s">
        <v>21</v>
      </c>
      <c r="C5" s="2" t="s">
        <v>52</v>
      </c>
      <c r="D5" s="1" t="s">
        <v>64</v>
      </c>
    </row>
    <row r="6" spans="1:4">
      <c r="A6" s="5">
        <v>3</v>
      </c>
      <c r="B6" s="26" t="s">
        <v>17</v>
      </c>
      <c r="C6" s="26" t="s">
        <v>53</v>
      </c>
      <c r="D6" s="1" t="s">
        <v>68</v>
      </c>
    </row>
    <row r="7" spans="1:4">
      <c r="A7" s="5">
        <v>4</v>
      </c>
      <c r="B7" s="2" t="s">
        <v>22</v>
      </c>
      <c r="C7" s="2" t="s">
        <v>54</v>
      </c>
      <c r="D7" s="1" t="s">
        <v>65</v>
      </c>
    </row>
    <row r="8" spans="1:4">
      <c r="A8" s="5">
        <v>5</v>
      </c>
      <c r="B8" s="2" t="s">
        <v>18</v>
      </c>
      <c r="C8" s="2" t="s">
        <v>55</v>
      </c>
      <c r="D8" s="13" t="s">
        <v>69</v>
      </c>
    </row>
    <row r="9" spans="1:4">
      <c r="A9" s="5">
        <v>6</v>
      </c>
      <c r="B9" s="2" t="s">
        <v>19</v>
      </c>
      <c r="C9" s="2" t="s">
        <v>13</v>
      </c>
      <c r="D9" s="13" t="s">
        <v>67</v>
      </c>
    </row>
    <row r="10" spans="1:4">
      <c r="A10" s="5">
        <v>7</v>
      </c>
      <c r="B10" s="2" t="s">
        <v>20</v>
      </c>
      <c r="C10" s="2" t="s">
        <v>56</v>
      </c>
      <c r="D10" s="14" t="s">
        <v>66</v>
      </c>
    </row>
    <row r="11" spans="1:4">
      <c r="A11" s="5">
        <v>8</v>
      </c>
      <c r="B11" s="2" t="s">
        <v>49</v>
      </c>
      <c r="C11" s="2" t="s">
        <v>51</v>
      </c>
      <c r="D11" s="7" t="s">
        <v>72</v>
      </c>
    </row>
    <row r="12" spans="1:4" ht="25.5">
      <c r="A12" s="5">
        <v>9</v>
      </c>
      <c r="B12" s="155" t="s">
        <v>827</v>
      </c>
      <c r="C12" s="156" t="s">
        <v>51</v>
      </c>
      <c r="D12" s="74" t="s">
        <v>828</v>
      </c>
    </row>
    <row r="13" spans="1:4">
      <c r="A13" s="5">
        <v>10</v>
      </c>
      <c r="B13" s="2" t="s">
        <v>94</v>
      </c>
      <c r="C13" s="2" t="s">
        <v>57</v>
      </c>
      <c r="D13" s="7" t="s">
        <v>71</v>
      </c>
    </row>
    <row r="14" spans="1:4">
      <c r="A14" s="5">
        <v>11</v>
      </c>
      <c r="B14" s="170" t="s">
        <v>35</v>
      </c>
      <c r="C14" s="170" t="s">
        <v>838</v>
      </c>
      <c r="D14" s="171" t="s">
        <v>839</v>
      </c>
    </row>
    <row r="15" spans="1:4" ht="63.75">
      <c r="A15" s="5">
        <v>12</v>
      </c>
      <c r="B15" s="21" t="s">
        <v>92</v>
      </c>
      <c r="C15" s="47" t="s">
        <v>93</v>
      </c>
      <c r="D15" s="7"/>
    </row>
  </sheetData>
  <phoneticPr fontId="9" type="noConversion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118"/>
  <sheetViews>
    <sheetView tabSelected="1" view="pageBreakPreview" zoomScale="70" zoomScaleNormal="70" zoomScaleSheetLayoutView="70" workbookViewId="0">
      <pane xSplit="1" ySplit="5" topLeftCell="L81" activePane="bottomRight" state="frozen"/>
      <selection pane="topRight" activeCell="B1" sqref="B1"/>
      <selection pane="bottomLeft" activeCell="A5" sqref="A5"/>
      <selection pane="bottomRight" activeCell="O90" sqref="O90"/>
    </sheetView>
  </sheetViews>
  <sheetFormatPr defaultColWidth="9.140625" defaultRowHeight="12.75"/>
  <cols>
    <col min="1" max="1" width="5.85546875" style="91" customWidth="1"/>
    <col min="2" max="2" width="29.140625" style="89" customWidth="1"/>
    <col min="3" max="3" width="38.7109375" style="89" customWidth="1"/>
    <col min="4" max="4" width="13.5703125" style="89" customWidth="1"/>
    <col min="5" max="5" width="16.140625" style="89" customWidth="1"/>
    <col min="6" max="6" width="20.7109375" style="89" customWidth="1"/>
    <col min="7" max="7" width="17.140625" style="89" customWidth="1"/>
    <col min="8" max="8" width="18.85546875" style="90" customWidth="1"/>
    <col min="9" max="9" width="16.42578125" style="89" customWidth="1"/>
    <col min="10" max="10" width="26.28515625" style="89" customWidth="1"/>
    <col min="11" max="11" width="36.42578125" style="89" customWidth="1"/>
    <col min="12" max="14" width="20.42578125" style="89" customWidth="1"/>
    <col min="15" max="15" width="33.42578125" style="89" customWidth="1"/>
    <col min="16" max="21" width="21.140625" style="89" customWidth="1"/>
    <col min="22" max="16384" width="9.140625" style="88"/>
  </cols>
  <sheetData>
    <row r="1" spans="1:239" ht="12.75" customHeight="1">
      <c r="A1" s="216" t="s">
        <v>58</v>
      </c>
      <c r="B1" s="216"/>
      <c r="C1" s="127"/>
      <c r="D1" s="137"/>
      <c r="E1" s="137"/>
      <c r="F1" s="137"/>
      <c r="G1" s="137"/>
      <c r="H1" s="128"/>
      <c r="I1" s="137"/>
      <c r="J1" s="137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39" ht="12.75" customHeight="1">
      <c r="A2" s="129"/>
      <c r="B2" s="129"/>
      <c r="C2" s="127"/>
      <c r="D2" s="137"/>
      <c r="E2" s="137"/>
      <c r="F2" s="137"/>
      <c r="G2" s="137"/>
      <c r="H2" s="128"/>
      <c r="I2" s="137"/>
      <c r="J2" s="137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39" ht="13.5" thickBot="1">
      <c r="A3" s="129"/>
      <c r="B3" s="127"/>
      <c r="C3" s="127"/>
      <c r="D3" s="127"/>
      <c r="E3" s="127"/>
      <c r="F3" s="127"/>
      <c r="G3" s="127"/>
      <c r="H3" s="128"/>
      <c r="I3" s="127"/>
      <c r="J3" s="127"/>
    </row>
    <row r="4" spans="1:239" ht="61.5" customHeight="1" thickBot="1">
      <c r="A4" s="217" t="s">
        <v>23</v>
      </c>
      <c r="B4" s="211" t="s">
        <v>766</v>
      </c>
      <c r="C4" s="211" t="s">
        <v>409</v>
      </c>
      <c r="D4" s="211" t="s">
        <v>410</v>
      </c>
      <c r="E4" s="203" t="s">
        <v>411</v>
      </c>
      <c r="F4" s="211" t="s">
        <v>412</v>
      </c>
      <c r="G4" s="211" t="s">
        <v>24</v>
      </c>
      <c r="H4" s="212" t="s">
        <v>401</v>
      </c>
      <c r="I4" s="214" t="s">
        <v>765</v>
      </c>
      <c r="J4" s="211" t="s">
        <v>764</v>
      </c>
      <c r="K4" s="211" t="s">
        <v>25</v>
      </c>
      <c r="L4" s="209" t="s">
        <v>393</v>
      </c>
      <c r="M4" s="209"/>
      <c r="N4" s="209"/>
      <c r="O4" s="203" t="s">
        <v>394</v>
      </c>
      <c r="P4" s="210" t="s">
        <v>763</v>
      </c>
      <c r="Q4" s="210"/>
      <c r="R4" s="210"/>
      <c r="S4" s="210"/>
      <c r="T4" s="210"/>
      <c r="U4" s="210"/>
    </row>
    <row r="5" spans="1:239" ht="51.75" thickBot="1">
      <c r="A5" s="217"/>
      <c r="B5" s="211"/>
      <c r="C5" s="211"/>
      <c r="D5" s="211"/>
      <c r="E5" s="203"/>
      <c r="F5" s="211"/>
      <c r="G5" s="211"/>
      <c r="H5" s="213"/>
      <c r="I5" s="215"/>
      <c r="J5" s="211"/>
      <c r="K5" s="211"/>
      <c r="L5" s="126" t="s">
        <v>395</v>
      </c>
      <c r="M5" s="126" t="s">
        <v>396</v>
      </c>
      <c r="N5" s="126" t="s">
        <v>397</v>
      </c>
      <c r="O5" s="203"/>
      <c r="P5" s="125" t="s">
        <v>762</v>
      </c>
      <c r="Q5" s="125" t="s">
        <v>761</v>
      </c>
      <c r="R5" s="125" t="s">
        <v>760</v>
      </c>
      <c r="S5" s="125" t="s">
        <v>398</v>
      </c>
      <c r="T5" s="125" t="s">
        <v>399</v>
      </c>
      <c r="U5" s="125" t="s">
        <v>400</v>
      </c>
    </row>
    <row r="6" spans="1:239" s="115" customFormat="1" ht="30" customHeight="1">
      <c r="A6" s="105" t="s">
        <v>759</v>
      </c>
      <c r="B6" s="204" t="s">
        <v>758</v>
      </c>
      <c r="C6" s="204"/>
      <c r="D6" s="204"/>
      <c r="E6" s="204"/>
      <c r="F6" s="204"/>
      <c r="G6" s="204"/>
      <c r="H6" s="204"/>
      <c r="I6" s="204"/>
      <c r="J6" s="204"/>
      <c r="K6" s="204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6"/>
      <c r="W6" s="116"/>
      <c r="X6" s="116"/>
      <c r="Y6" s="116"/>
      <c r="Z6" s="116"/>
      <c r="AA6" s="116"/>
    </row>
    <row r="7" spans="1:239" ht="51">
      <c r="A7" s="94" t="s">
        <v>757</v>
      </c>
      <c r="B7" s="96" t="s">
        <v>404</v>
      </c>
      <c r="C7" s="96" t="s">
        <v>405</v>
      </c>
      <c r="D7" s="96" t="s">
        <v>406</v>
      </c>
      <c r="E7" s="96" t="s">
        <v>407</v>
      </c>
      <c r="F7" s="96" t="s">
        <v>408</v>
      </c>
      <c r="G7" s="96" t="s">
        <v>403</v>
      </c>
      <c r="H7" s="95">
        <v>68600</v>
      </c>
      <c r="I7" s="96" t="s">
        <v>96</v>
      </c>
      <c r="J7" s="96" t="s">
        <v>402</v>
      </c>
      <c r="K7" s="96" t="s">
        <v>756</v>
      </c>
      <c r="L7" s="96" t="s">
        <v>413</v>
      </c>
      <c r="M7" s="96" t="s">
        <v>414</v>
      </c>
      <c r="N7" s="96" t="s">
        <v>861</v>
      </c>
      <c r="O7" s="96" t="s">
        <v>415</v>
      </c>
      <c r="P7" s="96" t="s">
        <v>416</v>
      </c>
      <c r="Q7" s="96" t="s">
        <v>416</v>
      </c>
      <c r="R7" s="96" t="s">
        <v>417</v>
      </c>
      <c r="S7" s="96" t="s">
        <v>416</v>
      </c>
      <c r="T7" s="96" t="s">
        <v>418</v>
      </c>
      <c r="U7" s="96" t="s">
        <v>419</v>
      </c>
      <c r="V7" s="122"/>
      <c r="W7" s="121"/>
      <c r="X7" s="121"/>
      <c r="Y7" s="121"/>
      <c r="Z7" s="121"/>
      <c r="AA7" s="121"/>
    </row>
    <row r="8" spans="1:239" ht="38.25">
      <c r="A8" s="94" t="s">
        <v>755</v>
      </c>
      <c r="B8" s="96" t="s">
        <v>420</v>
      </c>
      <c r="C8" s="98" t="s">
        <v>421</v>
      </c>
      <c r="D8" s="108" t="s">
        <v>406</v>
      </c>
      <c r="E8" s="108" t="s">
        <v>407</v>
      </c>
      <c r="F8" s="108" t="s">
        <v>407</v>
      </c>
      <c r="G8" s="107">
        <v>1963</v>
      </c>
      <c r="H8" s="95">
        <v>360805.5</v>
      </c>
      <c r="I8" s="107" t="s">
        <v>830</v>
      </c>
      <c r="J8" s="96" t="s">
        <v>136</v>
      </c>
      <c r="K8" s="96" t="s">
        <v>422</v>
      </c>
      <c r="L8" s="99" t="s">
        <v>423</v>
      </c>
      <c r="M8" s="99" t="s">
        <v>424</v>
      </c>
      <c r="N8" s="99" t="s">
        <v>425</v>
      </c>
      <c r="O8" s="99" t="s">
        <v>426</v>
      </c>
      <c r="P8" s="99" t="s">
        <v>416</v>
      </c>
      <c r="Q8" s="99" t="s">
        <v>416</v>
      </c>
      <c r="R8" s="99" t="s">
        <v>419</v>
      </c>
      <c r="S8" s="96" t="s">
        <v>419</v>
      </c>
      <c r="T8" s="96" t="s">
        <v>418</v>
      </c>
      <c r="U8" s="96" t="s">
        <v>419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</row>
    <row r="9" spans="1:239" ht="38.25">
      <c r="A9" s="94" t="s">
        <v>754</v>
      </c>
      <c r="B9" s="96" t="s">
        <v>831</v>
      </c>
      <c r="C9" s="98" t="s">
        <v>427</v>
      </c>
      <c r="D9" s="108" t="s">
        <v>406</v>
      </c>
      <c r="E9" s="108" t="s">
        <v>407</v>
      </c>
      <c r="F9" s="108" t="s">
        <v>407</v>
      </c>
      <c r="G9" s="107">
        <v>1953</v>
      </c>
      <c r="H9" s="95">
        <v>179579.2</v>
      </c>
      <c r="I9" s="107" t="s">
        <v>96</v>
      </c>
      <c r="J9" s="96" t="s">
        <v>136</v>
      </c>
      <c r="K9" s="96" t="s">
        <v>428</v>
      </c>
      <c r="L9" s="99" t="s">
        <v>429</v>
      </c>
      <c r="M9" s="99" t="s">
        <v>430</v>
      </c>
      <c r="N9" s="99" t="s">
        <v>431</v>
      </c>
      <c r="O9" s="99" t="s">
        <v>432</v>
      </c>
      <c r="P9" s="99" t="s">
        <v>419</v>
      </c>
      <c r="Q9" s="99" t="s">
        <v>419</v>
      </c>
      <c r="R9" s="99" t="s">
        <v>433</v>
      </c>
      <c r="S9" s="99" t="s">
        <v>419</v>
      </c>
      <c r="T9" s="96" t="s">
        <v>418</v>
      </c>
      <c r="U9" s="99" t="s">
        <v>419</v>
      </c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</row>
    <row r="10" spans="1:239" ht="39" customHeight="1">
      <c r="A10" s="94" t="s">
        <v>753</v>
      </c>
      <c r="B10" s="96" t="s">
        <v>434</v>
      </c>
      <c r="C10" s="98" t="s">
        <v>435</v>
      </c>
      <c r="D10" s="108" t="s">
        <v>406</v>
      </c>
      <c r="E10" s="108" t="s">
        <v>407</v>
      </c>
      <c r="F10" s="108" t="s">
        <v>407</v>
      </c>
      <c r="G10" s="107">
        <v>1950</v>
      </c>
      <c r="H10" s="95">
        <v>139676.94</v>
      </c>
      <c r="I10" s="107" t="s">
        <v>96</v>
      </c>
      <c r="J10" s="96" t="s">
        <v>136</v>
      </c>
      <c r="K10" s="96" t="s">
        <v>767</v>
      </c>
      <c r="L10" s="96" t="s">
        <v>429</v>
      </c>
      <c r="M10" s="96" t="s">
        <v>436</v>
      </c>
      <c r="N10" s="96" t="s">
        <v>541</v>
      </c>
      <c r="O10" s="96" t="s">
        <v>137</v>
      </c>
      <c r="P10" s="96" t="s">
        <v>416</v>
      </c>
      <c r="Q10" s="96" t="s">
        <v>438</v>
      </c>
      <c r="R10" s="96" t="s">
        <v>438</v>
      </c>
      <c r="S10" s="96" t="s">
        <v>416</v>
      </c>
      <c r="T10" s="96" t="s">
        <v>438</v>
      </c>
      <c r="U10" s="96" t="s">
        <v>438</v>
      </c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</row>
    <row r="11" spans="1:239" ht="89.25">
      <c r="A11" s="94" t="s">
        <v>752</v>
      </c>
      <c r="B11" s="96" t="s">
        <v>439</v>
      </c>
      <c r="C11" s="98" t="s">
        <v>440</v>
      </c>
      <c r="D11" s="108" t="s">
        <v>406</v>
      </c>
      <c r="E11" s="108" t="s">
        <v>407</v>
      </c>
      <c r="F11" s="108" t="s">
        <v>407</v>
      </c>
      <c r="G11" s="107">
        <v>1983</v>
      </c>
      <c r="H11" s="131">
        <v>2337000</v>
      </c>
      <c r="I11" s="107" t="s">
        <v>119</v>
      </c>
      <c r="J11" s="96" t="s">
        <v>136</v>
      </c>
      <c r="K11" s="96" t="s">
        <v>441</v>
      </c>
      <c r="L11" s="99" t="s">
        <v>429</v>
      </c>
      <c r="M11" s="99" t="s">
        <v>442</v>
      </c>
      <c r="N11" s="99" t="s">
        <v>862</v>
      </c>
      <c r="O11" s="99" t="s">
        <v>443</v>
      </c>
      <c r="P11" s="99" t="s">
        <v>419</v>
      </c>
      <c r="Q11" s="99" t="s">
        <v>419</v>
      </c>
      <c r="R11" s="99" t="s">
        <v>419</v>
      </c>
      <c r="S11" s="99" t="s">
        <v>433</v>
      </c>
      <c r="T11" s="96" t="s">
        <v>418</v>
      </c>
      <c r="U11" s="99" t="s">
        <v>419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</row>
    <row r="12" spans="1:239" ht="50.25" customHeight="1">
      <c r="A12" s="94" t="s">
        <v>751</v>
      </c>
      <c r="B12" s="96" t="s">
        <v>444</v>
      </c>
      <c r="C12" s="98" t="s">
        <v>445</v>
      </c>
      <c r="D12" s="96" t="s">
        <v>406</v>
      </c>
      <c r="E12" s="96" t="s">
        <v>407</v>
      </c>
      <c r="F12" s="108" t="s">
        <v>407</v>
      </c>
      <c r="G12" s="96" t="s">
        <v>446</v>
      </c>
      <c r="H12" s="95">
        <v>151804.26</v>
      </c>
      <c r="I12" s="96" t="s">
        <v>96</v>
      </c>
      <c r="J12" s="96" t="s">
        <v>136</v>
      </c>
      <c r="K12" s="96" t="s">
        <v>447</v>
      </c>
      <c r="L12" s="124" t="s">
        <v>448</v>
      </c>
      <c r="M12" s="108" t="s">
        <v>442</v>
      </c>
      <c r="N12" s="96" t="s">
        <v>863</v>
      </c>
      <c r="O12" s="96" t="s">
        <v>137</v>
      </c>
      <c r="P12" s="98" t="s">
        <v>433</v>
      </c>
      <c r="Q12" s="108" t="s">
        <v>419</v>
      </c>
      <c r="R12" s="96" t="s">
        <v>419</v>
      </c>
      <c r="S12" s="96" t="s">
        <v>419</v>
      </c>
      <c r="T12" s="96" t="s">
        <v>418</v>
      </c>
      <c r="U12" s="96" t="str">
        <f>R12</f>
        <v>dobry</v>
      </c>
    </row>
    <row r="13" spans="1:239" ht="34.9" customHeight="1">
      <c r="A13" s="94" t="s">
        <v>750</v>
      </c>
      <c r="B13" s="96" t="s">
        <v>659</v>
      </c>
      <c r="C13" s="98" t="s">
        <v>450</v>
      </c>
      <c r="D13" s="108" t="s">
        <v>406</v>
      </c>
      <c r="E13" s="108" t="s">
        <v>407</v>
      </c>
      <c r="F13" s="108" t="s">
        <v>407</v>
      </c>
      <c r="G13" s="107">
        <v>1950</v>
      </c>
      <c r="H13" s="95">
        <v>34954.080000000002</v>
      </c>
      <c r="I13" s="107" t="s">
        <v>96</v>
      </c>
      <c r="J13" s="96" t="s">
        <v>136</v>
      </c>
      <c r="K13" s="96" t="s">
        <v>451</v>
      </c>
      <c r="L13" s="99" t="s">
        <v>429</v>
      </c>
      <c r="M13" s="99" t="s">
        <v>442</v>
      </c>
      <c r="N13" s="200" t="s">
        <v>862</v>
      </c>
      <c r="O13" s="99" t="s">
        <v>137</v>
      </c>
      <c r="P13" s="99" t="s">
        <v>419</v>
      </c>
      <c r="Q13" s="99" t="s">
        <v>419</v>
      </c>
      <c r="R13" s="99" t="s">
        <v>419</v>
      </c>
      <c r="S13" s="96" t="s">
        <v>419</v>
      </c>
      <c r="T13" s="96" t="s">
        <v>418</v>
      </c>
      <c r="U13" s="96" t="s">
        <v>419</v>
      </c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</row>
    <row r="14" spans="1:239" ht="58.5" customHeight="1">
      <c r="A14" s="94" t="s">
        <v>749</v>
      </c>
      <c r="B14" s="99" t="s">
        <v>452</v>
      </c>
      <c r="C14" s="96" t="s">
        <v>857</v>
      </c>
      <c r="D14" s="108" t="s">
        <v>406</v>
      </c>
      <c r="E14" s="108" t="s">
        <v>407</v>
      </c>
      <c r="F14" s="97" t="s">
        <v>407</v>
      </c>
      <c r="G14" s="99" t="s">
        <v>453</v>
      </c>
      <c r="H14" s="95">
        <v>332000</v>
      </c>
      <c r="I14" s="107" t="s">
        <v>119</v>
      </c>
      <c r="J14" s="96" t="s">
        <v>136</v>
      </c>
      <c r="K14" s="99" t="s">
        <v>454</v>
      </c>
      <c r="L14" s="99" t="s">
        <v>429</v>
      </c>
      <c r="M14" s="99" t="s">
        <v>414</v>
      </c>
      <c r="N14" s="99" t="s">
        <v>864</v>
      </c>
      <c r="O14" s="96" t="s">
        <v>455</v>
      </c>
      <c r="P14" s="99" t="s">
        <v>416</v>
      </c>
      <c r="Q14" s="99" t="s">
        <v>419</v>
      </c>
      <c r="R14" s="99" t="s">
        <v>456</v>
      </c>
      <c r="S14" s="99" t="s">
        <v>416</v>
      </c>
      <c r="T14" s="99" t="s">
        <v>418</v>
      </c>
      <c r="U14" s="99" t="s">
        <v>416</v>
      </c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</row>
    <row r="15" spans="1:239" ht="12.75" customHeight="1">
      <c r="A15" s="208" t="s">
        <v>1</v>
      </c>
      <c r="B15" s="208"/>
      <c r="C15" s="110"/>
      <c r="D15" s="111"/>
      <c r="E15" s="96"/>
      <c r="F15" s="96"/>
      <c r="G15" s="111"/>
      <c r="H15" s="133">
        <f>SUM(H7:H14)</f>
        <v>3604419.9799999995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218"/>
      <c r="T15" s="218"/>
      <c r="U15" s="218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</row>
    <row r="16" spans="1:239" s="115" customFormat="1" ht="29.25" customHeight="1">
      <c r="A16" s="105" t="s">
        <v>748</v>
      </c>
      <c r="B16" s="204" t="s">
        <v>747</v>
      </c>
      <c r="C16" s="204"/>
      <c r="D16" s="204"/>
      <c r="E16" s="204"/>
      <c r="F16" s="204"/>
      <c r="G16" s="204"/>
      <c r="H16" s="204"/>
      <c r="I16" s="204"/>
      <c r="J16" s="204"/>
      <c r="K16" s="204"/>
      <c r="L16" s="118"/>
      <c r="M16" s="118"/>
      <c r="N16" s="120"/>
      <c r="O16" s="118"/>
      <c r="P16" s="118"/>
      <c r="Q16" s="118"/>
      <c r="R16" s="118"/>
      <c r="S16" s="118"/>
      <c r="T16" s="118"/>
      <c r="U16" s="118"/>
      <c r="V16" s="117"/>
      <c r="W16" s="117"/>
      <c r="X16" s="117"/>
      <c r="Y16" s="117"/>
      <c r="Z16" s="116"/>
      <c r="AA16" s="116"/>
      <c r="AB16" s="116"/>
      <c r="AC16" s="116"/>
    </row>
    <row r="17" spans="1:239" ht="48" customHeight="1">
      <c r="A17" s="94" t="s">
        <v>746</v>
      </c>
      <c r="B17" s="96" t="s">
        <v>102</v>
      </c>
      <c r="C17" s="96" t="s">
        <v>457</v>
      </c>
      <c r="D17" s="96" t="s">
        <v>406</v>
      </c>
      <c r="E17" s="96" t="s">
        <v>407</v>
      </c>
      <c r="F17" s="96" t="s">
        <v>407</v>
      </c>
      <c r="G17" s="96">
        <v>1980</v>
      </c>
      <c r="H17" s="131">
        <v>1791000</v>
      </c>
      <c r="I17" s="96" t="s">
        <v>119</v>
      </c>
      <c r="J17" s="96" t="s">
        <v>458</v>
      </c>
      <c r="K17" s="96" t="s">
        <v>459</v>
      </c>
      <c r="L17" s="124" t="s">
        <v>448</v>
      </c>
      <c r="M17" s="108" t="s">
        <v>442</v>
      </c>
      <c r="N17" s="96" t="s">
        <v>865</v>
      </c>
      <c r="O17" s="96" t="s">
        <v>460</v>
      </c>
      <c r="P17" s="98" t="s">
        <v>433</v>
      </c>
      <c r="Q17" s="108" t="s">
        <v>433</v>
      </c>
      <c r="R17" s="96" t="s">
        <v>419</v>
      </c>
      <c r="S17" s="96" t="str">
        <f>S7</f>
        <v>dostateczny</v>
      </c>
      <c r="T17" s="96" t="s">
        <v>418</v>
      </c>
      <c r="U17" s="96" t="str">
        <f>R7</f>
        <v>dobry, brak CO</v>
      </c>
      <c r="V17" s="122"/>
      <c r="W17" s="122"/>
      <c r="X17" s="122"/>
      <c r="Y17" s="122"/>
      <c r="Z17" s="122"/>
      <c r="AA17" s="122"/>
      <c r="AB17" s="122"/>
      <c r="AC17" s="122"/>
    </row>
    <row r="18" spans="1:239" ht="66" customHeight="1">
      <c r="A18" s="94" t="s">
        <v>745</v>
      </c>
      <c r="B18" s="96" t="s">
        <v>461</v>
      </c>
      <c r="C18" s="96" t="s">
        <v>462</v>
      </c>
      <c r="D18" s="96" t="s">
        <v>406</v>
      </c>
      <c r="E18" s="96" t="s">
        <v>407</v>
      </c>
      <c r="F18" s="96" t="s">
        <v>407</v>
      </c>
      <c r="G18" s="96">
        <v>1980</v>
      </c>
      <c r="H18" s="157">
        <v>1500000</v>
      </c>
      <c r="I18" s="107" t="s">
        <v>830</v>
      </c>
      <c r="J18" s="96" t="s">
        <v>458</v>
      </c>
      <c r="K18" s="96" t="s">
        <v>463</v>
      </c>
      <c r="L18" s="124" t="s">
        <v>448</v>
      </c>
      <c r="M18" s="108" t="s">
        <v>442</v>
      </c>
      <c r="N18" s="96" t="s">
        <v>863</v>
      </c>
      <c r="O18" s="96" t="s">
        <v>464</v>
      </c>
      <c r="P18" s="98" t="s">
        <v>433</v>
      </c>
      <c r="Q18" s="108" t="s">
        <v>419</v>
      </c>
      <c r="R18" s="96" t="s">
        <v>419</v>
      </c>
      <c r="S18" s="96" t="str">
        <f>S17</f>
        <v>dostateczny</v>
      </c>
      <c r="T18" s="96" t="s">
        <v>418</v>
      </c>
      <c r="U18" s="96" t="str">
        <f>R18</f>
        <v>dobry</v>
      </c>
      <c r="V18" s="122"/>
      <c r="W18" s="122"/>
      <c r="X18" s="122"/>
      <c r="Y18" s="122"/>
      <c r="Z18" s="122"/>
      <c r="AA18" s="122"/>
      <c r="AB18" s="122"/>
      <c r="AC18" s="122"/>
    </row>
    <row r="19" spans="1:239" ht="42" customHeight="1">
      <c r="A19" s="94" t="s">
        <v>744</v>
      </c>
      <c r="B19" s="96" t="s">
        <v>103</v>
      </c>
      <c r="C19" s="96" t="s">
        <v>465</v>
      </c>
      <c r="D19" s="96" t="s">
        <v>406</v>
      </c>
      <c r="E19" s="96" t="s">
        <v>407</v>
      </c>
      <c r="F19" s="96" t="s">
        <v>743</v>
      </c>
      <c r="G19" s="96" t="s">
        <v>466</v>
      </c>
      <c r="H19" s="157">
        <v>1000000</v>
      </c>
      <c r="I19" s="107" t="s">
        <v>830</v>
      </c>
      <c r="J19" s="96" t="s">
        <v>458</v>
      </c>
      <c r="K19" s="96" t="s">
        <v>120</v>
      </c>
      <c r="L19" s="124" t="s">
        <v>448</v>
      </c>
      <c r="M19" s="108" t="s">
        <v>414</v>
      </c>
      <c r="N19" s="96" t="s">
        <v>467</v>
      </c>
      <c r="O19" s="98" t="s">
        <v>468</v>
      </c>
      <c r="P19" s="108" t="s">
        <v>419</v>
      </c>
      <c r="Q19" s="96" t="s">
        <v>416</v>
      </c>
      <c r="R19" s="96" t="str">
        <f>Q7</f>
        <v>dostateczny</v>
      </c>
      <c r="S19" s="96" t="str">
        <f>R19</f>
        <v>dostateczny</v>
      </c>
      <c r="T19" s="96" t="s">
        <v>418</v>
      </c>
      <c r="U19" s="96" t="str">
        <f>S19</f>
        <v>dostateczny</v>
      </c>
      <c r="V19" s="122"/>
      <c r="W19" s="122"/>
      <c r="X19" s="122"/>
      <c r="Y19" s="122"/>
      <c r="Z19" s="122"/>
      <c r="AA19" s="122"/>
      <c r="AB19" s="122"/>
      <c r="AC19" s="121"/>
    </row>
    <row r="20" spans="1:239" ht="12.75" customHeight="1">
      <c r="A20" s="208" t="s">
        <v>1</v>
      </c>
      <c r="B20" s="208"/>
      <c r="C20" s="110"/>
      <c r="D20" s="111"/>
      <c r="E20" s="96"/>
      <c r="F20" s="96"/>
      <c r="G20" s="111"/>
      <c r="H20" s="133">
        <f>SUM(H17:H19)</f>
        <v>4291000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218"/>
      <c r="T20" s="218"/>
      <c r="U20" s="218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</row>
    <row r="21" spans="1:239" s="115" customFormat="1" ht="27.75" customHeight="1">
      <c r="A21" s="105" t="s">
        <v>742</v>
      </c>
      <c r="B21" s="204" t="s">
        <v>741</v>
      </c>
      <c r="C21" s="204"/>
      <c r="D21" s="204"/>
      <c r="E21" s="204"/>
      <c r="F21" s="204"/>
      <c r="G21" s="204"/>
      <c r="H21" s="204"/>
      <c r="I21" s="204"/>
      <c r="J21" s="204"/>
      <c r="K21" s="204"/>
      <c r="L21" s="120"/>
      <c r="M21" s="119"/>
      <c r="N21" s="118"/>
      <c r="O21" s="118"/>
      <c r="P21" s="118"/>
      <c r="Q21" s="118"/>
      <c r="R21" s="118"/>
      <c r="S21" s="118"/>
      <c r="T21" s="118"/>
      <c r="U21" s="118"/>
      <c r="V21" s="117"/>
      <c r="W21" s="117"/>
      <c r="X21" s="117"/>
      <c r="Y21" s="116"/>
      <c r="Z21" s="116"/>
      <c r="AA21" s="116"/>
      <c r="AB21" s="116"/>
      <c r="AC21" s="116"/>
    </row>
    <row r="22" spans="1:239" ht="38.25">
      <c r="A22" s="94" t="s">
        <v>740</v>
      </c>
      <c r="B22" s="96" t="s">
        <v>469</v>
      </c>
      <c r="C22" s="96" t="s">
        <v>470</v>
      </c>
      <c r="D22" s="96" t="s">
        <v>406</v>
      </c>
      <c r="E22" s="96" t="s">
        <v>407</v>
      </c>
      <c r="F22" s="96" t="s">
        <v>739</v>
      </c>
      <c r="G22" s="96">
        <v>1900</v>
      </c>
      <c r="H22" s="157">
        <v>100000</v>
      </c>
      <c r="I22" s="107" t="s">
        <v>830</v>
      </c>
      <c r="J22" s="96" t="s">
        <v>458</v>
      </c>
      <c r="K22" s="96" t="s">
        <v>471</v>
      </c>
      <c r="L22" s="96" t="s">
        <v>413</v>
      </c>
      <c r="M22" s="96" t="s">
        <v>414</v>
      </c>
      <c r="N22" s="96" t="s">
        <v>861</v>
      </c>
      <c r="O22" s="96" t="s">
        <v>472</v>
      </c>
      <c r="P22" s="96" t="s">
        <v>416</v>
      </c>
      <c r="Q22" s="96" t="s">
        <v>419</v>
      </c>
      <c r="R22" s="96" t="s">
        <v>419</v>
      </c>
      <c r="S22" s="96" t="s">
        <v>433</v>
      </c>
      <c r="T22" s="96" t="s">
        <v>418</v>
      </c>
      <c r="U22" s="96" t="s">
        <v>419</v>
      </c>
      <c r="V22" s="122"/>
      <c r="W22" s="121"/>
      <c r="X22" s="121"/>
      <c r="Y22" s="121"/>
      <c r="Z22" s="121"/>
      <c r="AA22" s="121"/>
    </row>
    <row r="23" spans="1:239" ht="38.25">
      <c r="A23" s="94" t="s">
        <v>738</v>
      </c>
      <c r="B23" s="96" t="s">
        <v>473</v>
      </c>
      <c r="C23" s="96" t="s">
        <v>474</v>
      </c>
      <c r="D23" s="96" t="s">
        <v>406</v>
      </c>
      <c r="E23" s="96" t="s">
        <v>407</v>
      </c>
      <c r="F23" s="96" t="s">
        <v>407</v>
      </c>
      <c r="G23" s="96">
        <v>1970</v>
      </c>
      <c r="H23" s="157">
        <v>100000</v>
      </c>
      <c r="I23" s="107" t="s">
        <v>830</v>
      </c>
      <c r="J23" s="96" t="s">
        <v>458</v>
      </c>
      <c r="K23" s="96" t="s">
        <v>475</v>
      </c>
      <c r="L23" s="96" t="s">
        <v>413</v>
      </c>
      <c r="M23" s="96" t="s">
        <v>414</v>
      </c>
      <c r="N23" s="96" t="s">
        <v>861</v>
      </c>
      <c r="O23" s="96" t="s">
        <v>476</v>
      </c>
      <c r="P23" s="96" t="s">
        <v>416</v>
      </c>
      <c r="Q23" s="96" t="s">
        <v>416</v>
      </c>
      <c r="R23" s="96" t="s">
        <v>416</v>
      </c>
      <c r="S23" s="96" t="s">
        <v>416</v>
      </c>
      <c r="T23" s="96" t="s">
        <v>418</v>
      </c>
      <c r="U23" s="96" t="s">
        <v>416</v>
      </c>
      <c r="V23" s="122"/>
      <c r="W23" s="121"/>
      <c r="X23" s="121"/>
      <c r="Y23" s="121"/>
      <c r="Z23" s="121"/>
      <c r="AA23" s="121"/>
    </row>
    <row r="24" spans="1:239" ht="24.75" customHeight="1">
      <c r="A24" s="94" t="s">
        <v>737</v>
      </c>
      <c r="B24" s="96" t="s">
        <v>477</v>
      </c>
      <c r="C24" s="96" t="s">
        <v>477</v>
      </c>
      <c r="D24" s="96" t="s">
        <v>406</v>
      </c>
      <c r="E24" s="96" t="s">
        <v>407</v>
      </c>
      <c r="F24" s="96" t="s">
        <v>407</v>
      </c>
      <c r="G24" s="96">
        <v>1970</v>
      </c>
      <c r="H24" s="157">
        <v>200000</v>
      </c>
      <c r="I24" s="107" t="s">
        <v>830</v>
      </c>
      <c r="J24" s="96" t="s">
        <v>458</v>
      </c>
      <c r="K24" s="96" t="s">
        <v>478</v>
      </c>
      <c r="L24" s="108" t="s">
        <v>448</v>
      </c>
      <c r="M24" s="96" t="s">
        <v>414</v>
      </c>
      <c r="N24" s="96" t="s">
        <v>541</v>
      </c>
      <c r="O24" s="96" t="s">
        <v>479</v>
      </c>
      <c r="P24" s="96" t="s">
        <v>416</v>
      </c>
      <c r="Q24" s="96" t="str">
        <f>Q18</f>
        <v>dobry</v>
      </c>
      <c r="R24" s="96" t="s">
        <v>419</v>
      </c>
      <c r="S24" s="96" t="s">
        <v>416</v>
      </c>
      <c r="T24" s="96" t="s">
        <v>418</v>
      </c>
      <c r="U24" s="96" t="s">
        <v>416</v>
      </c>
      <c r="V24" s="122"/>
      <c r="W24" s="122"/>
      <c r="X24" s="121"/>
      <c r="Y24" s="121"/>
      <c r="Z24" s="121"/>
      <c r="AA24" s="121"/>
      <c r="AB24" s="121"/>
      <c r="AC24" s="121"/>
    </row>
    <row r="25" spans="1:239" ht="24.75" customHeight="1">
      <c r="A25" s="94" t="s">
        <v>736</v>
      </c>
      <c r="B25" s="96" t="s">
        <v>480</v>
      </c>
      <c r="C25" s="96" t="s">
        <v>480</v>
      </c>
      <c r="D25" s="96" t="s">
        <v>406</v>
      </c>
      <c r="E25" s="96" t="s">
        <v>407</v>
      </c>
      <c r="F25" s="96" t="s">
        <v>407</v>
      </c>
      <c r="G25" s="96">
        <v>1970</v>
      </c>
      <c r="H25" s="157">
        <v>200000</v>
      </c>
      <c r="I25" s="107" t="s">
        <v>830</v>
      </c>
      <c r="J25" s="96" t="s">
        <v>458</v>
      </c>
      <c r="K25" s="96" t="s">
        <v>481</v>
      </c>
      <c r="L25" s="108" t="s">
        <v>448</v>
      </c>
      <c r="M25" s="96" t="s">
        <v>414</v>
      </c>
      <c r="N25" s="96" t="s">
        <v>541</v>
      </c>
      <c r="O25" s="96" t="s">
        <v>482</v>
      </c>
      <c r="P25" s="96" t="s">
        <v>416</v>
      </c>
      <c r="Q25" s="96" t="s">
        <v>416</v>
      </c>
      <c r="R25" s="96" t="s">
        <v>416</v>
      </c>
      <c r="S25" s="96" t="s">
        <v>416</v>
      </c>
      <c r="T25" s="96" t="s">
        <v>418</v>
      </c>
      <c r="U25" s="96" t="s">
        <v>416</v>
      </c>
      <c r="V25" s="122"/>
      <c r="W25" s="122"/>
      <c r="X25" s="121"/>
      <c r="Y25" s="121"/>
      <c r="Z25" s="121"/>
      <c r="AA25" s="121"/>
      <c r="AB25" s="121"/>
      <c r="AC25" s="121"/>
    </row>
    <row r="26" spans="1:239" ht="38.25">
      <c r="A26" s="94" t="s">
        <v>735</v>
      </c>
      <c r="B26" s="96" t="s">
        <v>483</v>
      </c>
      <c r="C26" s="96" t="s">
        <v>484</v>
      </c>
      <c r="D26" s="96" t="s">
        <v>406</v>
      </c>
      <c r="E26" s="96" t="s">
        <v>407</v>
      </c>
      <c r="F26" s="96" t="s">
        <v>407</v>
      </c>
      <c r="G26" s="96">
        <v>1980</v>
      </c>
      <c r="H26" s="157">
        <v>150000</v>
      </c>
      <c r="I26" s="107" t="s">
        <v>830</v>
      </c>
      <c r="J26" s="96" t="s">
        <v>458</v>
      </c>
      <c r="K26" s="96" t="s">
        <v>487</v>
      </c>
      <c r="L26" s="96" t="s">
        <v>488</v>
      </c>
      <c r="M26" s="96" t="s">
        <v>442</v>
      </c>
      <c r="N26" s="96" t="s">
        <v>865</v>
      </c>
      <c r="O26" s="96" t="s">
        <v>489</v>
      </c>
      <c r="P26" s="96" t="s">
        <v>419</v>
      </c>
      <c r="Q26" s="96" t="s">
        <v>419</v>
      </c>
      <c r="R26" s="96" t="s">
        <v>416</v>
      </c>
      <c r="S26" s="96" t="s">
        <v>419</v>
      </c>
      <c r="T26" s="96" t="s">
        <v>418</v>
      </c>
      <c r="U26" s="96" t="s">
        <v>419</v>
      </c>
      <c r="V26" s="122"/>
      <c r="W26" s="121"/>
      <c r="X26" s="121"/>
      <c r="Y26" s="121"/>
      <c r="Z26" s="121"/>
      <c r="AA26" s="121"/>
    </row>
    <row r="27" spans="1:239" ht="38.25">
      <c r="A27" s="94" t="s">
        <v>734</v>
      </c>
      <c r="B27" s="96" t="s">
        <v>485</v>
      </c>
      <c r="C27" s="96" t="s">
        <v>486</v>
      </c>
      <c r="D27" s="96" t="s">
        <v>406</v>
      </c>
      <c r="E27" s="96" t="s">
        <v>407</v>
      </c>
      <c r="F27" s="96" t="s">
        <v>407</v>
      </c>
      <c r="G27" s="107" t="s">
        <v>137</v>
      </c>
      <c r="H27" s="131">
        <v>18000</v>
      </c>
      <c r="I27" s="96" t="s">
        <v>119</v>
      </c>
      <c r="J27" s="96" t="s">
        <v>137</v>
      </c>
      <c r="K27" s="96" t="s">
        <v>487</v>
      </c>
      <c r="L27" s="96" t="s">
        <v>488</v>
      </c>
      <c r="M27" s="96" t="s">
        <v>414</v>
      </c>
      <c r="N27" s="96" t="s">
        <v>865</v>
      </c>
      <c r="O27" s="96" t="s">
        <v>137</v>
      </c>
      <c r="P27" s="96" t="s">
        <v>416</v>
      </c>
      <c r="Q27" s="96" t="s">
        <v>418</v>
      </c>
      <c r="R27" s="96" t="s">
        <v>418</v>
      </c>
      <c r="S27" s="96" t="s">
        <v>490</v>
      </c>
      <c r="T27" s="96" t="s">
        <v>418</v>
      </c>
      <c r="U27" s="96" t="s">
        <v>418</v>
      </c>
      <c r="V27" s="122"/>
      <c r="W27" s="123"/>
      <c r="X27" s="122"/>
      <c r="Y27" s="122"/>
      <c r="Z27" s="121"/>
      <c r="AA27" s="121"/>
      <c r="AB27" s="121"/>
      <c r="AC27" s="121"/>
      <c r="AD27" s="121"/>
    </row>
    <row r="28" spans="1:239" ht="38.25">
      <c r="A28" s="94" t="s">
        <v>733</v>
      </c>
      <c r="B28" s="96" t="s">
        <v>491</v>
      </c>
      <c r="C28" s="96" t="s">
        <v>492</v>
      </c>
      <c r="D28" s="96" t="s">
        <v>406</v>
      </c>
      <c r="E28" s="96" t="s">
        <v>407</v>
      </c>
      <c r="F28" s="96" t="s">
        <v>407</v>
      </c>
      <c r="G28" s="96" t="s">
        <v>493</v>
      </c>
      <c r="H28" s="157">
        <v>650000</v>
      </c>
      <c r="I28" s="107" t="s">
        <v>830</v>
      </c>
      <c r="J28" s="96" t="s">
        <v>494</v>
      </c>
      <c r="K28" s="96" t="s">
        <v>495</v>
      </c>
      <c r="L28" s="96" t="s">
        <v>488</v>
      </c>
      <c r="M28" s="96" t="s">
        <v>442</v>
      </c>
      <c r="N28" s="108" t="s">
        <v>866</v>
      </c>
      <c r="O28" s="96" t="s">
        <v>496</v>
      </c>
      <c r="P28" s="96" t="s">
        <v>419</v>
      </c>
      <c r="Q28" s="96" t="s">
        <v>433</v>
      </c>
      <c r="R28" s="96" t="s">
        <v>419</v>
      </c>
      <c r="S28" s="96" t="s">
        <v>419</v>
      </c>
      <c r="T28" s="96" t="s">
        <v>418</v>
      </c>
      <c r="U28" s="96" t="s">
        <v>419</v>
      </c>
      <c r="V28" s="122"/>
      <c r="W28" s="121"/>
      <c r="X28" s="121"/>
      <c r="Y28" s="121"/>
      <c r="Z28" s="121"/>
      <c r="AA28" s="121"/>
    </row>
    <row r="29" spans="1:239" ht="38.25">
      <c r="A29" s="94" t="s">
        <v>732</v>
      </c>
      <c r="B29" s="96" t="s">
        <v>497</v>
      </c>
      <c r="C29" s="96" t="s">
        <v>498</v>
      </c>
      <c r="D29" s="96" t="s">
        <v>406</v>
      </c>
      <c r="E29" s="96" t="s">
        <v>407</v>
      </c>
      <c r="F29" s="96" t="s">
        <v>407</v>
      </c>
      <c r="G29" s="96">
        <v>1898</v>
      </c>
      <c r="H29" s="157">
        <v>100000</v>
      </c>
      <c r="I29" s="107" t="s">
        <v>830</v>
      </c>
      <c r="J29" s="96" t="s">
        <v>458</v>
      </c>
      <c r="K29" s="96" t="s">
        <v>499</v>
      </c>
      <c r="L29" s="96" t="s">
        <v>448</v>
      </c>
      <c r="M29" s="96" t="s">
        <v>414</v>
      </c>
      <c r="N29" s="96" t="s">
        <v>861</v>
      </c>
      <c r="O29" s="96" t="s">
        <v>500</v>
      </c>
      <c r="P29" s="96" t="s">
        <v>416</v>
      </c>
      <c r="Q29" s="96" t="s">
        <v>419</v>
      </c>
      <c r="R29" s="96" t="s">
        <v>419</v>
      </c>
      <c r="S29" s="96" t="s">
        <v>416</v>
      </c>
      <c r="T29" s="96" t="s">
        <v>418</v>
      </c>
      <c r="U29" s="96" t="s">
        <v>416</v>
      </c>
      <c r="V29" s="122"/>
      <c r="W29" s="121"/>
      <c r="X29" s="121"/>
      <c r="Y29" s="121"/>
      <c r="Z29" s="121"/>
      <c r="AA29" s="121"/>
    </row>
    <row r="30" spans="1:239" ht="51">
      <c r="A30" s="94" t="s">
        <v>731</v>
      </c>
      <c r="B30" s="96" t="s">
        <v>501</v>
      </c>
      <c r="C30" s="96" t="s">
        <v>501</v>
      </c>
      <c r="D30" s="96" t="s">
        <v>406</v>
      </c>
      <c r="E30" s="96" t="s">
        <v>407</v>
      </c>
      <c r="F30" s="96" t="s">
        <v>407</v>
      </c>
      <c r="G30" s="96" t="s">
        <v>502</v>
      </c>
      <c r="H30" s="157">
        <v>300000</v>
      </c>
      <c r="I30" s="107" t="s">
        <v>830</v>
      </c>
      <c r="J30" s="96" t="s">
        <v>458</v>
      </c>
      <c r="K30" s="96" t="s">
        <v>503</v>
      </c>
      <c r="L30" s="96" t="s">
        <v>504</v>
      </c>
      <c r="M30" s="96" t="s">
        <v>505</v>
      </c>
      <c r="N30" s="96" t="s">
        <v>541</v>
      </c>
      <c r="O30" s="96" t="s">
        <v>506</v>
      </c>
      <c r="P30" s="96" t="s">
        <v>419</v>
      </c>
      <c r="Q30" s="96" t="s">
        <v>419</v>
      </c>
      <c r="R30" s="96" t="s">
        <v>419</v>
      </c>
      <c r="S30" s="96" t="s">
        <v>419</v>
      </c>
      <c r="T30" s="96" t="s">
        <v>418</v>
      </c>
      <c r="U30" s="96" t="s">
        <v>419</v>
      </c>
      <c r="V30" s="122"/>
      <c r="W30" s="121"/>
      <c r="X30" s="121"/>
      <c r="Y30" s="121"/>
      <c r="Z30" s="121"/>
      <c r="AA30" s="121"/>
    </row>
    <row r="31" spans="1:239" ht="76.5">
      <c r="A31" s="94" t="s">
        <v>730</v>
      </c>
      <c r="B31" s="96" t="s">
        <v>507</v>
      </c>
      <c r="C31" s="96" t="s">
        <v>507</v>
      </c>
      <c r="D31" s="96" t="s">
        <v>406</v>
      </c>
      <c r="E31" s="96" t="s">
        <v>407</v>
      </c>
      <c r="F31" s="96" t="s">
        <v>407</v>
      </c>
      <c r="G31" s="96">
        <v>1970</v>
      </c>
      <c r="H31" s="157">
        <v>400000</v>
      </c>
      <c r="I31" s="107" t="s">
        <v>830</v>
      </c>
      <c r="J31" s="96" t="s">
        <v>458</v>
      </c>
      <c r="K31" s="96" t="s">
        <v>508</v>
      </c>
      <c r="L31" s="98" t="s">
        <v>413</v>
      </c>
      <c r="M31" s="108" t="s">
        <v>442</v>
      </c>
      <c r="N31" s="96" t="s">
        <v>865</v>
      </c>
      <c r="O31" s="96" t="s">
        <v>509</v>
      </c>
      <c r="P31" s="96" t="s">
        <v>416</v>
      </c>
      <c r="Q31" s="96" t="s">
        <v>419</v>
      </c>
      <c r="R31" s="96" t="s">
        <v>419</v>
      </c>
      <c r="S31" s="96" t="s">
        <v>419</v>
      </c>
      <c r="T31" s="96" t="s">
        <v>418</v>
      </c>
      <c r="U31" s="96" t="s">
        <v>419</v>
      </c>
      <c r="V31" s="122"/>
      <c r="W31" s="122"/>
      <c r="X31" s="122"/>
      <c r="Y31" s="121"/>
      <c r="Z31" s="121"/>
      <c r="AA31" s="121"/>
      <c r="AB31" s="121"/>
      <c r="AC31" s="121"/>
    </row>
    <row r="32" spans="1:239" ht="57" customHeight="1">
      <c r="A32" s="94" t="s">
        <v>729</v>
      </c>
      <c r="B32" s="96" t="s">
        <v>510</v>
      </c>
      <c r="C32" s="96" t="s">
        <v>511</v>
      </c>
      <c r="D32" s="96" t="s">
        <v>406</v>
      </c>
      <c r="E32" s="96" t="s">
        <v>407</v>
      </c>
      <c r="F32" s="96" t="s">
        <v>407</v>
      </c>
      <c r="G32" s="96" t="s">
        <v>137</v>
      </c>
      <c r="H32" s="131">
        <v>170000</v>
      </c>
      <c r="I32" s="96" t="s">
        <v>119</v>
      </c>
      <c r="J32" s="96" t="s">
        <v>458</v>
      </c>
      <c r="K32" s="96" t="s">
        <v>512</v>
      </c>
      <c r="L32" s="96" t="s">
        <v>413</v>
      </c>
      <c r="M32" s="96" t="s">
        <v>414</v>
      </c>
      <c r="N32" s="96" t="s">
        <v>541</v>
      </c>
      <c r="O32" s="96" t="s">
        <v>513</v>
      </c>
      <c r="P32" s="96" t="s">
        <v>416</v>
      </c>
      <c r="Q32" s="96" t="s">
        <v>419</v>
      </c>
      <c r="R32" s="96" t="s">
        <v>416</v>
      </c>
      <c r="S32" s="96" t="s">
        <v>416</v>
      </c>
      <c r="T32" s="96" t="s">
        <v>418</v>
      </c>
      <c r="U32" s="96" t="s">
        <v>416</v>
      </c>
      <c r="V32" s="122"/>
      <c r="W32" s="122"/>
      <c r="X32" s="121"/>
      <c r="Y32" s="121"/>
      <c r="Z32" s="121"/>
      <c r="AA32" s="121"/>
      <c r="AB32" s="121"/>
      <c r="AC32" s="121"/>
    </row>
    <row r="33" spans="1:239" ht="42" customHeight="1">
      <c r="A33" s="94" t="s">
        <v>728</v>
      </c>
      <c r="B33" s="96" t="s">
        <v>514</v>
      </c>
      <c r="C33" s="96" t="s">
        <v>515</v>
      </c>
      <c r="D33" s="96" t="s">
        <v>406</v>
      </c>
      <c r="E33" s="96" t="s">
        <v>407</v>
      </c>
      <c r="F33" s="96" t="s">
        <v>407</v>
      </c>
      <c r="G33" s="96">
        <v>1974</v>
      </c>
      <c r="H33" s="157">
        <v>350000</v>
      </c>
      <c r="I33" s="107" t="s">
        <v>830</v>
      </c>
      <c r="J33" s="96" t="s">
        <v>458</v>
      </c>
      <c r="K33" s="96" t="s">
        <v>516</v>
      </c>
      <c r="L33" s="96" t="s">
        <v>517</v>
      </c>
      <c r="M33" s="96" t="s">
        <v>442</v>
      </c>
      <c r="N33" s="96" t="s">
        <v>865</v>
      </c>
      <c r="O33" s="96" t="s">
        <v>137</v>
      </c>
      <c r="P33" s="96" t="s">
        <v>416</v>
      </c>
      <c r="Q33" s="96" t="s">
        <v>419</v>
      </c>
      <c r="R33" s="96" t="s">
        <v>490</v>
      </c>
      <c r="S33" s="96" t="s">
        <v>518</v>
      </c>
      <c r="T33" s="96" t="s">
        <v>418</v>
      </c>
      <c r="U33" s="96" t="s">
        <v>416</v>
      </c>
      <c r="V33" s="122"/>
      <c r="W33" s="122"/>
      <c r="X33" s="121"/>
      <c r="Y33" s="121"/>
      <c r="Z33" s="121"/>
      <c r="AA33" s="121"/>
      <c r="AB33" s="121"/>
      <c r="AC33" s="121"/>
    </row>
    <row r="34" spans="1:239" ht="25.5">
      <c r="A34" s="94" t="s">
        <v>727</v>
      </c>
      <c r="B34" s="96" t="s">
        <v>519</v>
      </c>
      <c r="C34" s="96" t="s">
        <v>519</v>
      </c>
      <c r="D34" s="96" t="s">
        <v>406</v>
      </c>
      <c r="E34" s="96" t="s">
        <v>407</v>
      </c>
      <c r="F34" s="96" t="s">
        <v>407</v>
      </c>
      <c r="G34" s="96">
        <v>2006</v>
      </c>
      <c r="H34" s="131">
        <v>729000</v>
      </c>
      <c r="I34" s="96" t="s">
        <v>119</v>
      </c>
      <c r="J34" s="96" t="s">
        <v>494</v>
      </c>
      <c r="K34" s="96" t="s">
        <v>520</v>
      </c>
      <c r="L34" s="96" t="s">
        <v>488</v>
      </c>
      <c r="M34" s="96" t="s">
        <v>521</v>
      </c>
      <c r="N34" s="96" t="s">
        <v>522</v>
      </c>
      <c r="O34" s="96" t="s">
        <v>137</v>
      </c>
      <c r="P34" s="96" t="s">
        <v>433</v>
      </c>
      <c r="Q34" s="96" t="s">
        <v>433</v>
      </c>
      <c r="R34" s="96" t="s">
        <v>433</v>
      </c>
      <c r="S34" s="96" t="s">
        <v>433</v>
      </c>
      <c r="T34" s="96" t="s">
        <v>418</v>
      </c>
      <c r="U34" s="96" t="s">
        <v>433</v>
      </c>
      <c r="V34" s="122"/>
      <c r="W34" s="121"/>
      <c r="X34" s="121"/>
      <c r="Y34" s="121"/>
      <c r="Z34" s="121"/>
      <c r="AA34" s="121"/>
    </row>
    <row r="35" spans="1:239" ht="38.25">
      <c r="A35" s="94" t="s">
        <v>726</v>
      </c>
      <c r="B35" s="96" t="s">
        <v>331</v>
      </c>
      <c r="C35" s="96" t="s">
        <v>860</v>
      </c>
      <c r="D35" s="96" t="s">
        <v>406</v>
      </c>
      <c r="E35" s="96" t="s">
        <v>407</v>
      </c>
      <c r="F35" s="96" t="s">
        <v>407</v>
      </c>
      <c r="G35" s="107" t="s">
        <v>656</v>
      </c>
      <c r="H35" s="95">
        <f>78646.2+19998.79</f>
        <v>98644.989999999991</v>
      </c>
      <c r="I35" s="107" t="s">
        <v>96</v>
      </c>
      <c r="J35" s="96" t="s">
        <v>137</v>
      </c>
      <c r="K35" s="96" t="s">
        <v>332</v>
      </c>
      <c r="L35" s="96" t="s">
        <v>414</v>
      </c>
      <c r="M35" s="96" t="s">
        <v>137</v>
      </c>
      <c r="N35" s="96" t="s">
        <v>541</v>
      </c>
      <c r="O35" s="96" t="s">
        <v>137</v>
      </c>
      <c r="P35" s="96" t="s">
        <v>433</v>
      </c>
      <c r="Q35" s="96" t="s">
        <v>137</v>
      </c>
      <c r="R35" s="96" t="s">
        <v>137</v>
      </c>
      <c r="S35" s="96" t="s">
        <v>137</v>
      </c>
      <c r="T35" s="96" t="s">
        <v>137</v>
      </c>
      <c r="U35" s="96" t="s">
        <v>137</v>
      </c>
      <c r="V35" s="122"/>
      <c r="W35" s="121"/>
      <c r="X35" s="121"/>
      <c r="Y35" s="121"/>
      <c r="Z35" s="121"/>
      <c r="AA35" s="121"/>
    </row>
    <row r="36" spans="1:239" ht="38.25">
      <c r="A36" s="94" t="s">
        <v>725</v>
      </c>
      <c r="B36" s="96" t="s">
        <v>523</v>
      </c>
      <c r="C36" s="96" t="s">
        <v>524</v>
      </c>
      <c r="D36" s="96" t="s">
        <v>406</v>
      </c>
      <c r="E36" s="96" t="s">
        <v>407</v>
      </c>
      <c r="F36" s="96" t="s">
        <v>407</v>
      </c>
      <c r="G36" s="96" t="s">
        <v>525</v>
      </c>
      <c r="H36" s="157">
        <v>600000</v>
      </c>
      <c r="I36" s="107" t="s">
        <v>830</v>
      </c>
      <c r="J36" s="96" t="s">
        <v>494</v>
      </c>
      <c r="K36" s="96" t="s">
        <v>526</v>
      </c>
      <c r="L36" s="96" t="s">
        <v>488</v>
      </c>
      <c r="M36" s="96" t="s">
        <v>442</v>
      </c>
      <c r="N36" s="96" t="s">
        <v>527</v>
      </c>
      <c r="O36" s="96" t="s">
        <v>528</v>
      </c>
      <c r="P36" s="96" t="s">
        <v>433</v>
      </c>
      <c r="Q36" s="96" t="s">
        <v>433</v>
      </c>
      <c r="R36" s="96" t="s">
        <v>433</v>
      </c>
      <c r="S36" s="96" t="s">
        <v>433</v>
      </c>
      <c r="T36" s="96" t="s">
        <v>418</v>
      </c>
      <c r="U36" s="96" t="s">
        <v>433</v>
      </c>
      <c r="V36" s="122"/>
      <c r="W36" s="121"/>
      <c r="X36" s="121"/>
      <c r="Y36" s="121"/>
      <c r="Z36" s="121"/>
      <c r="AA36" s="121"/>
    </row>
    <row r="37" spans="1:239" ht="38.25">
      <c r="A37" s="94" t="s">
        <v>850</v>
      </c>
      <c r="B37" s="99" t="s">
        <v>529</v>
      </c>
      <c r="C37" s="99" t="s">
        <v>529</v>
      </c>
      <c r="D37" s="96" t="s">
        <v>406</v>
      </c>
      <c r="E37" s="96" t="s">
        <v>407</v>
      </c>
      <c r="F37" s="96" t="s">
        <v>407</v>
      </c>
      <c r="G37" s="99" t="s">
        <v>530</v>
      </c>
      <c r="H37" s="95">
        <v>216440.1</v>
      </c>
      <c r="I37" s="96" t="s">
        <v>96</v>
      </c>
      <c r="J37" s="96" t="s">
        <v>531</v>
      </c>
      <c r="K37" s="99" t="s">
        <v>532</v>
      </c>
      <c r="L37" s="99" t="s">
        <v>533</v>
      </c>
      <c r="M37" s="99" t="s">
        <v>534</v>
      </c>
      <c r="N37" s="96" t="s">
        <v>541</v>
      </c>
      <c r="O37" s="96" t="s">
        <v>535</v>
      </c>
      <c r="P37" s="96" t="s">
        <v>433</v>
      </c>
      <c r="Q37" s="96" t="s">
        <v>433</v>
      </c>
      <c r="R37" s="96" t="s">
        <v>433</v>
      </c>
      <c r="S37" s="96" t="s">
        <v>433</v>
      </c>
      <c r="T37" s="96" t="s">
        <v>418</v>
      </c>
      <c r="U37" s="96" t="s">
        <v>433</v>
      </c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</row>
    <row r="38" spans="1:239" ht="51">
      <c r="A38" s="94" t="s">
        <v>851</v>
      </c>
      <c r="B38" s="96" t="s">
        <v>537</v>
      </c>
      <c r="C38" s="96" t="s">
        <v>537</v>
      </c>
      <c r="D38" s="96" t="s">
        <v>406</v>
      </c>
      <c r="E38" s="96" t="s">
        <v>407</v>
      </c>
      <c r="F38" s="96" t="s">
        <v>407</v>
      </c>
      <c r="G38" s="107">
        <v>1930</v>
      </c>
      <c r="H38" s="157">
        <v>400000</v>
      </c>
      <c r="I38" s="107" t="s">
        <v>830</v>
      </c>
      <c r="J38" s="96" t="s">
        <v>136</v>
      </c>
      <c r="K38" s="97" t="s">
        <v>723</v>
      </c>
      <c r="L38" s="96" t="s">
        <v>448</v>
      </c>
      <c r="M38" s="96" t="s">
        <v>414</v>
      </c>
      <c r="N38" s="98" t="s">
        <v>538</v>
      </c>
      <c r="O38" s="96" t="s">
        <v>539</v>
      </c>
      <c r="P38" s="96" t="s">
        <v>419</v>
      </c>
      <c r="Q38" s="96" t="s">
        <v>419</v>
      </c>
      <c r="R38" s="96" t="s">
        <v>419</v>
      </c>
      <c r="S38" s="96" t="s">
        <v>433</v>
      </c>
      <c r="T38" s="96" t="s">
        <v>418</v>
      </c>
      <c r="U38" s="96" t="s">
        <v>540</v>
      </c>
      <c r="V38" s="122"/>
      <c r="W38" s="122"/>
      <c r="X38" s="122"/>
      <c r="Y38" s="122"/>
      <c r="Z38" s="122"/>
      <c r="AA38" s="121"/>
    </row>
    <row r="39" spans="1:239" ht="51" customHeight="1">
      <c r="A39" s="94" t="s">
        <v>852</v>
      </c>
      <c r="B39" s="96" t="s">
        <v>135</v>
      </c>
      <c r="C39" s="96" t="s">
        <v>135</v>
      </c>
      <c r="D39" s="96" t="s">
        <v>406</v>
      </c>
      <c r="E39" s="96" t="s">
        <v>407</v>
      </c>
      <c r="F39" s="96" t="s">
        <v>407</v>
      </c>
      <c r="G39" s="107">
        <v>1930</v>
      </c>
      <c r="H39" s="157">
        <v>200000</v>
      </c>
      <c r="I39" s="107" t="s">
        <v>830</v>
      </c>
      <c r="J39" s="96" t="s">
        <v>136</v>
      </c>
      <c r="K39" s="108" t="s">
        <v>721</v>
      </c>
      <c r="L39" s="96" t="s">
        <v>448</v>
      </c>
      <c r="M39" s="96" t="s">
        <v>414</v>
      </c>
      <c r="N39" s="98" t="s">
        <v>541</v>
      </c>
      <c r="O39" s="96" t="s">
        <v>542</v>
      </c>
      <c r="P39" s="96" t="s">
        <v>543</v>
      </c>
      <c r="Q39" s="96" t="s">
        <v>543</v>
      </c>
      <c r="R39" s="96" t="s">
        <v>418</v>
      </c>
      <c r="S39" s="96" t="s">
        <v>433</v>
      </c>
      <c r="T39" s="96" t="s">
        <v>418</v>
      </c>
      <c r="U39" s="96" t="s">
        <v>433</v>
      </c>
      <c r="V39" s="121"/>
      <c r="W39" s="121"/>
    </row>
    <row r="40" spans="1:239" ht="51">
      <c r="A40" s="94" t="s">
        <v>724</v>
      </c>
      <c r="B40" s="96" t="s">
        <v>544</v>
      </c>
      <c r="C40" s="96" t="s">
        <v>544</v>
      </c>
      <c r="D40" s="96" t="s">
        <v>406</v>
      </c>
      <c r="E40" s="96" t="s">
        <v>407</v>
      </c>
      <c r="F40" s="96" t="s">
        <v>407</v>
      </c>
      <c r="G40" s="96" t="s">
        <v>545</v>
      </c>
      <c r="H40" s="95">
        <v>35000</v>
      </c>
      <c r="I40" s="107" t="s">
        <v>830</v>
      </c>
      <c r="J40" s="96" t="s">
        <v>136</v>
      </c>
      <c r="K40" s="96" t="s">
        <v>546</v>
      </c>
      <c r="L40" s="108" t="s">
        <v>429</v>
      </c>
      <c r="M40" s="96" t="s">
        <v>414</v>
      </c>
      <c r="N40" s="98" t="s">
        <v>538</v>
      </c>
      <c r="O40" s="96" t="s">
        <v>137</v>
      </c>
      <c r="P40" s="96" t="s">
        <v>416</v>
      </c>
      <c r="Q40" s="96" t="s">
        <v>416</v>
      </c>
      <c r="R40" s="96" t="s">
        <v>418</v>
      </c>
      <c r="S40" s="96" t="s">
        <v>416</v>
      </c>
      <c r="T40" s="96" t="s">
        <v>418</v>
      </c>
      <c r="U40" s="96" t="s">
        <v>416</v>
      </c>
      <c r="V40" s="122"/>
      <c r="W40" s="122"/>
      <c r="X40" s="121"/>
      <c r="Y40" s="121"/>
      <c r="Z40" s="121"/>
      <c r="AA40" s="121"/>
      <c r="AB40" s="121"/>
    </row>
    <row r="41" spans="1:239" ht="51">
      <c r="A41" s="94" t="s">
        <v>722</v>
      </c>
      <c r="B41" s="96" t="s">
        <v>547</v>
      </c>
      <c r="C41" s="96" t="s">
        <v>547</v>
      </c>
      <c r="D41" s="96" t="s">
        <v>406</v>
      </c>
      <c r="E41" s="96" t="s">
        <v>407</v>
      </c>
      <c r="F41" s="96" t="s">
        <v>407</v>
      </c>
      <c r="G41" s="99" t="s">
        <v>453</v>
      </c>
      <c r="H41" s="131">
        <v>177000</v>
      </c>
      <c r="I41" s="96" t="s">
        <v>119</v>
      </c>
      <c r="J41" s="96" t="s">
        <v>458</v>
      </c>
      <c r="K41" s="96" t="s">
        <v>548</v>
      </c>
      <c r="L41" s="124" t="s">
        <v>429</v>
      </c>
      <c r="M41" s="96" t="s">
        <v>442</v>
      </c>
      <c r="N41" s="98" t="s">
        <v>538</v>
      </c>
      <c r="O41" s="96" t="s">
        <v>137</v>
      </c>
      <c r="P41" s="96" t="s">
        <v>419</v>
      </c>
      <c r="Q41" s="96" t="s">
        <v>419</v>
      </c>
      <c r="R41" s="96" t="s">
        <v>416</v>
      </c>
      <c r="S41" s="96" t="s">
        <v>419</v>
      </c>
      <c r="T41" s="96" t="s">
        <v>418</v>
      </c>
      <c r="U41" s="96" t="s">
        <v>416</v>
      </c>
      <c r="V41" s="122"/>
      <c r="W41" s="122"/>
      <c r="X41" s="123"/>
      <c r="Y41" s="122"/>
      <c r="Z41" s="122"/>
      <c r="AA41" s="121"/>
      <c r="AB41" s="121"/>
      <c r="AC41" s="121"/>
      <c r="AD41" s="121"/>
      <c r="AE41" s="121"/>
    </row>
    <row r="42" spans="1:239" ht="51">
      <c r="A42" s="94" t="s">
        <v>720</v>
      </c>
      <c r="B42" s="96" t="s">
        <v>549</v>
      </c>
      <c r="C42" s="96" t="s">
        <v>550</v>
      </c>
      <c r="D42" s="96" t="s">
        <v>406</v>
      </c>
      <c r="E42" s="96" t="s">
        <v>407</v>
      </c>
      <c r="F42" s="96" t="s">
        <v>407</v>
      </c>
      <c r="G42" s="99" t="s">
        <v>453</v>
      </c>
      <c r="H42" s="95">
        <v>68000</v>
      </c>
      <c r="I42" s="107" t="s">
        <v>830</v>
      </c>
      <c r="J42" s="96" t="s">
        <v>136</v>
      </c>
      <c r="K42" s="96" t="s">
        <v>551</v>
      </c>
      <c r="L42" s="124" t="s">
        <v>429</v>
      </c>
      <c r="M42" s="96" t="s">
        <v>414</v>
      </c>
      <c r="N42" s="98" t="s">
        <v>538</v>
      </c>
      <c r="O42" s="96" t="s">
        <v>137</v>
      </c>
      <c r="P42" s="96" t="s">
        <v>416</v>
      </c>
      <c r="Q42" s="96" t="s">
        <v>416</v>
      </c>
      <c r="R42" s="96" t="s">
        <v>418</v>
      </c>
      <c r="S42" s="96" t="s">
        <v>536</v>
      </c>
      <c r="T42" s="96" t="s">
        <v>418</v>
      </c>
      <c r="U42" s="96" t="s">
        <v>536</v>
      </c>
      <c r="V42" s="122"/>
      <c r="W42" s="122"/>
      <c r="X42" s="123"/>
      <c r="Y42" s="122"/>
      <c r="Z42" s="122"/>
      <c r="AA42" s="121"/>
      <c r="AB42" s="121"/>
      <c r="AC42" s="121"/>
      <c r="AD42" s="121"/>
      <c r="AE42" s="121"/>
    </row>
    <row r="43" spans="1:239" ht="51">
      <c r="A43" s="94" t="s">
        <v>719</v>
      </c>
      <c r="B43" s="96" t="s">
        <v>552</v>
      </c>
      <c r="C43" s="96" t="s">
        <v>553</v>
      </c>
      <c r="D43" s="96" t="s">
        <v>406</v>
      </c>
      <c r="E43" s="96" t="s">
        <v>407</v>
      </c>
      <c r="F43" s="96" t="s">
        <v>407</v>
      </c>
      <c r="G43" s="107" t="s">
        <v>545</v>
      </c>
      <c r="H43" s="95">
        <v>8837.2999999999993</v>
      </c>
      <c r="I43" s="107" t="s">
        <v>96</v>
      </c>
      <c r="J43" s="96" t="s">
        <v>136</v>
      </c>
      <c r="K43" s="96" t="s">
        <v>554</v>
      </c>
      <c r="L43" s="124" t="s">
        <v>429</v>
      </c>
      <c r="M43" s="96" t="s">
        <v>414</v>
      </c>
      <c r="N43" s="98" t="s">
        <v>538</v>
      </c>
      <c r="O43" s="108" t="s">
        <v>137</v>
      </c>
      <c r="P43" s="96" t="s">
        <v>416</v>
      </c>
      <c r="Q43" s="96" t="s">
        <v>416</v>
      </c>
      <c r="R43" s="96" t="s">
        <v>418</v>
      </c>
      <c r="S43" s="96" t="s">
        <v>536</v>
      </c>
      <c r="T43" s="96" t="s">
        <v>418</v>
      </c>
      <c r="U43" s="96" t="s">
        <v>416</v>
      </c>
      <c r="V43" s="122"/>
      <c r="W43" s="122"/>
      <c r="X43" s="123"/>
      <c r="Y43" s="122"/>
      <c r="Z43" s="122"/>
      <c r="AA43" s="122"/>
      <c r="AB43" s="121"/>
      <c r="AC43" s="121"/>
      <c r="AD43" s="121"/>
      <c r="AE43" s="121"/>
      <c r="AF43" s="121"/>
      <c r="AG43" s="121"/>
    </row>
    <row r="44" spans="1:239" ht="51">
      <c r="A44" s="94" t="s">
        <v>718</v>
      </c>
      <c r="B44" s="96" t="s">
        <v>555</v>
      </c>
      <c r="C44" s="96" t="s">
        <v>555</v>
      </c>
      <c r="D44" s="96" t="s">
        <v>407</v>
      </c>
      <c r="E44" s="96" t="s">
        <v>406</v>
      </c>
      <c r="F44" s="96" t="s">
        <v>407</v>
      </c>
      <c r="G44" s="96" t="s">
        <v>545</v>
      </c>
      <c r="H44" s="95">
        <v>16500</v>
      </c>
      <c r="I44" s="107" t="s">
        <v>96</v>
      </c>
      <c r="J44" s="96" t="s">
        <v>136</v>
      </c>
      <c r="K44" s="96" t="s">
        <v>556</v>
      </c>
      <c r="L44" s="96" t="s">
        <v>413</v>
      </c>
      <c r="M44" s="96" t="s">
        <v>557</v>
      </c>
      <c r="N44" s="98" t="s">
        <v>538</v>
      </c>
      <c r="O44" s="96" t="s">
        <v>137</v>
      </c>
      <c r="P44" s="96" t="s">
        <v>536</v>
      </c>
      <c r="Q44" s="96" t="s">
        <v>536</v>
      </c>
      <c r="R44" s="96" t="s">
        <v>438</v>
      </c>
      <c r="S44" s="96" t="s">
        <v>536</v>
      </c>
      <c r="T44" s="96" t="s">
        <v>418</v>
      </c>
      <c r="U44" s="96" t="s">
        <v>536</v>
      </c>
      <c r="V44" s="122"/>
      <c r="W44" s="122"/>
      <c r="X44" s="121"/>
      <c r="Y44" s="121"/>
      <c r="Z44" s="121"/>
      <c r="AA44" s="121"/>
      <c r="AB44" s="121"/>
    </row>
    <row r="45" spans="1:239" ht="12.75" customHeight="1">
      <c r="A45" s="208" t="s">
        <v>1</v>
      </c>
      <c r="B45" s="208"/>
      <c r="C45" s="110"/>
      <c r="D45" s="111"/>
      <c r="E45" s="96"/>
      <c r="F45" s="96"/>
      <c r="G45" s="111"/>
      <c r="H45" s="133">
        <f>SUM(H22:H44)</f>
        <v>5287422.3899999997</v>
      </c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218"/>
      <c r="T45" s="218"/>
      <c r="U45" s="218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</row>
    <row r="46" spans="1:239" s="115" customFormat="1" ht="27.75" customHeight="1">
      <c r="A46" s="105" t="s">
        <v>717</v>
      </c>
      <c r="B46" s="204" t="s">
        <v>558</v>
      </c>
      <c r="C46" s="204"/>
      <c r="D46" s="204"/>
      <c r="E46" s="204"/>
      <c r="F46" s="204"/>
      <c r="G46" s="204"/>
      <c r="H46" s="204"/>
      <c r="I46" s="204"/>
      <c r="J46" s="204"/>
      <c r="K46" s="204"/>
      <c r="L46" s="120"/>
      <c r="M46" s="119"/>
      <c r="N46" s="118"/>
      <c r="O46" s="118"/>
      <c r="P46" s="118"/>
      <c r="Q46" s="118"/>
      <c r="R46" s="118"/>
      <c r="S46" s="118"/>
      <c r="T46" s="118"/>
      <c r="U46" s="118"/>
      <c r="V46" s="117"/>
      <c r="W46" s="117"/>
      <c r="X46" s="117"/>
      <c r="Y46" s="116"/>
      <c r="Z46" s="116"/>
      <c r="AA46" s="116"/>
      <c r="AB46" s="116"/>
      <c r="AC46" s="116"/>
    </row>
    <row r="47" spans="1:239" ht="38.25">
      <c r="A47" s="94" t="s">
        <v>716</v>
      </c>
      <c r="B47" s="96" t="s">
        <v>558</v>
      </c>
      <c r="C47" s="98" t="s">
        <v>559</v>
      </c>
      <c r="D47" s="97" t="s">
        <v>406</v>
      </c>
      <c r="E47" s="98" t="s">
        <v>407</v>
      </c>
      <c r="F47" s="97" t="s">
        <v>407</v>
      </c>
      <c r="G47" s="107" t="s">
        <v>560</v>
      </c>
      <c r="H47" s="131">
        <v>4029000</v>
      </c>
      <c r="I47" s="96" t="s">
        <v>119</v>
      </c>
      <c r="J47" s="96" t="s">
        <v>561</v>
      </c>
      <c r="K47" s="96" t="s">
        <v>562</v>
      </c>
      <c r="L47" s="96" t="s">
        <v>563</v>
      </c>
      <c r="M47" s="96" t="s">
        <v>564</v>
      </c>
      <c r="N47" s="96" t="s">
        <v>863</v>
      </c>
      <c r="O47" s="96" t="s">
        <v>565</v>
      </c>
      <c r="P47" s="96" t="s">
        <v>419</v>
      </c>
      <c r="Q47" s="96" t="s">
        <v>416</v>
      </c>
      <c r="R47" s="96" t="s">
        <v>416</v>
      </c>
      <c r="S47" s="96" t="s">
        <v>518</v>
      </c>
      <c r="T47" s="96" t="s">
        <v>418</v>
      </c>
      <c r="U47" s="96" t="s">
        <v>518</v>
      </c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</row>
    <row r="48" spans="1:239" ht="38.25">
      <c r="A48" s="94" t="s">
        <v>715</v>
      </c>
      <c r="B48" s="96" t="s">
        <v>101</v>
      </c>
      <c r="C48" s="98" t="s">
        <v>566</v>
      </c>
      <c r="D48" s="108" t="s">
        <v>406</v>
      </c>
      <c r="E48" s="108" t="s">
        <v>407</v>
      </c>
      <c r="F48" s="108" t="s">
        <v>407</v>
      </c>
      <c r="G48" s="107">
        <v>1930</v>
      </c>
      <c r="H48" s="131">
        <v>58000</v>
      </c>
      <c r="I48" s="96" t="s">
        <v>119</v>
      </c>
      <c r="J48" s="96" t="s">
        <v>136</v>
      </c>
      <c r="K48" s="96" t="s">
        <v>562</v>
      </c>
      <c r="L48" s="96" t="s">
        <v>567</v>
      </c>
      <c r="M48" s="96" t="s">
        <v>568</v>
      </c>
      <c r="N48" s="96" t="s">
        <v>865</v>
      </c>
      <c r="O48" s="96" t="s">
        <v>137</v>
      </c>
      <c r="P48" s="96" t="s">
        <v>416</v>
      </c>
      <c r="Q48" s="96" t="s">
        <v>416</v>
      </c>
      <c r="R48" s="96" t="s">
        <v>438</v>
      </c>
      <c r="S48" s="96" t="s">
        <v>438</v>
      </c>
      <c r="T48" s="96" t="s">
        <v>418</v>
      </c>
      <c r="U48" s="96" t="s">
        <v>438</v>
      </c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N48" s="102"/>
      <c r="GO48" s="102"/>
      <c r="GP48" s="102"/>
      <c r="GQ48" s="102"/>
      <c r="GR48" s="102"/>
      <c r="GS48" s="102"/>
      <c r="GT48" s="102"/>
      <c r="GU48" s="102"/>
      <c r="GV48" s="102"/>
      <c r="GW48" s="102"/>
      <c r="GX48" s="102"/>
      <c r="GY48" s="102"/>
      <c r="GZ48" s="102"/>
      <c r="HA48" s="102"/>
      <c r="HB48" s="102"/>
      <c r="HC48" s="102"/>
      <c r="HD48" s="102"/>
      <c r="HE48" s="102"/>
      <c r="HF48" s="102"/>
      <c r="HG48" s="102"/>
      <c r="HH48" s="102"/>
      <c r="HI48" s="102"/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2"/>
      <c r="HU48" s="102"/>
      <c r="HV48" s="102"/>
      <c r="HW48" s="102"/>
      <c r="HX48" s="102"/>
      <c r="HY48" s="102"/>
      <c r="HZ48" s="102"/>
      <c r="IA48" s="102"/>
      <c r="IB48" s="102"/>
      <c r="IC48" s="102"/>
      <c r="ID48" s="102"/>
      <c r="IE48" s="102"/>
    </row>
    <row r="49" spans="1:239" ht="38.25">
      <c r="A49" s="94" t="s">
        <v>714</v>
      </c>
      <c r="B49" s="96" t="s">
        <v>569</v>
      </c>
      <c r="C49" s="98" t="s">
        <v>570</v>
      </c>
      <c r="D49" s="108" t="s">
        <v>406</v>
      </c>
      <c r="E49" s="108" t="s">
        <v>407</v>
      </c>
      <c r="F49" s="108" t="s">
        <v>407</v>
      </c>
      <c r="G49" s="107">
        <v>1987</v>
      </c>
      <c r="H49" s="131">
        <v>350000</v>
      </c>
      <c r="I49" s="107" t="s">
        <v>830</v>
      </c>
      <c r="J49" s="96" t="s">
        <v>458</v>
      </c>
      <c r="K49" s="96" t="s">
        <v>562</v>
      </c>
      <c r="L49" s="96" t="s">
        <v>429</v>
      </c>
      <c r="M49" s="96" t="s">
        <v>573</v>
      </c>
      <c r="N49" s="96" t="s">
        <v>865</v>
      </c>
      <c r="O49" s="96" t="s">
        <v>137</v>
      </c>
      <c r="P49" s="96" t="s">
        <v>416</v>
      </c>
      <c r="Q49" s="96" t="s">
        <v>416</v>
      </c>
      <c r="R49" s="96" t="s">
        <v>416</v>
      </c>
      <c r="S49" s="96" t="s">
        <v>416</v>
      </c>
      <c r="T49" s="96" t="s">
        <v>418</v>
      </c>
      <c r="U49" s="96" t="s">
        <v>419</v>
      </c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102"/>
      <c r="FW49" s="102"/>
      <c r="FX49" s="102"/>
      <c r="FY49" s="102"/>
      <c r="FZ49" s="102"/>
      <c r="GA49" s="102"/>
      <c r="GB49" s="102"/>
      <c r="GC49" s="102"/>
      <c r="GD49" s="102"/>
      <c r="GE49" s="102"/>
      <c r="GF49" s="102"/>
      <c r="GG49" s="102"/>
      <c r="GH49" s="102"/>
      <c r="GI49" s="102"/>
      <c r="GJ49" s="102"/>
      <c r="GK49" s="102"/>
      <c r="GL49" s="102"/>
      <c r="GM49" s="102"/>
      <c r="GN49" s="102"/>
      <c r="GO49" s="102"/>
      <c r="GP49" s="102"/>
      <c r="GQ49" s="102"/>
      <c r="GR49" s="102"/>
      <c r="GS49" s="102"/>
      <c r="GT49" s="102"/>
      <c r="GU49" s="102"/>
      <c r="GV49" s="102"/>
      <c r="GW49" s="102"/>
      <c r="GX49" s="102"/>
      <c r="GY49" s="102"/>
      <c r="GZ49" s="102"/>
      <c r="HA49" s="102"/>
      <c r="HB49" s="102"/>
      <c r="HC49" s="102"/>
      <c r="HD49" s="102"/>
      <c r="HE49" s="102"/>
      <c r="HF49" s="102"/>
      <c r="HG49" s="102"/>
      <c r="HH49" s="102"/>
      <c r="HI49" s="102"/>
      <c r="HJ49" s="102"/>
      <c r="HK49" s="102"/>
      <c r="HL49" s="102"/>
      <c r="HM49" s="102"/>
      <c r="HN49" s="102"/>
      <c r="HO49" s="102"/>
      <c r="HP49" s="102"/>
      <c r="HQ49" s="102"/>
      <c r="HR49" s="102"/>
      <c r="HS49" s="102"/>
      <c r="HT49" s="102"/>
      <c r="HU49" s="102"/>
      <c r="HV49" s="102"/>
      <c r="HW49" s="102"/>
      <c r="HX49" s="102"/>
      <c r="HY49" s="102"/>
      <c r="HZ49" s="102"/>
      <c r="IA49" s="102"/>
      <c r="IB49" s="102"/>
      <c r="IC49" s="102"/>
      <c r="ID49" s="102"/>
      <c r="IE49" s="102"/>
    </row>
    <row r="50" spans="1:239" ht="38.25">
      <c r="A50" s="94" t="s">
        <v>713</v>
      </c>
      <c r="B50" s="96" t="s">
        <v>571</v>
      </c>
      <c r="C50" s="98" t="s">
        <v>572</v>
      </c>
      <c r="D50" s="108" t="s">
        <v>406</v>
      </c>
      <c r="E50" s="108" t="s">
        <v>407</v>
      </c>
      <c r="F50" s="108" t="s">
        <v>407</v>
      </c>
      <c r="G50" s="107">
        <v>1985</v>
      </c>
      <c r="H50" s="131">
        <v>82000</v>
      </c>
      <c r="I50" s="96" t="s">
        <v>119</v>
      </c>
      <c r="J50" s="96" t="s">
        <v>136</v>
      </c>
      <c r="K50" s="96" t="s">
        <v>562</v>
      </c>
      <c r="L50" s="96" t="s">
        <v>429</v>
      </c>
      <c r="M50" s="96" t="s">
        <v>574</v>
      </c>
      <c r="N50" s="96" t="s">
        <v>865</v>
      </c>
      <c r="O50" s="96" t="s">
        <v>137</v>
      </c>
      <c r="P50" s="96" t="s">
        <v>419</v>
      </c>
      <c r="Q50" s="96" t="s">
        <v>419</v>
      </c>
      <c r="R50" s="96" t="s">
        <v>438</v>
      </c>
      <c r="S50" s="96" t="s">
        <v>419</v>
      </c>
      <c r="T50" s="96" t="s">
        <v>418</v>
      </c>
      <c r="U50" s="96" t="s">
        <v>416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102"/>
      <c r="FW50" s="102"/>
      <c r="FX50" s="102"/>
      <c r="FY50" s="102"/>
      <c r="FZ50" s="102"/>
      <c r="GA50" s="102"/>
      <c r="GB50" s="102"/>
      <c r="GC50" s="102"/>
      <c r="GD50" s="102"/>
      <c r="GE50" s="102"/>
      <c r="GF50" s="102"/>
      <c r="GG50" s="102"/>
      <c r="GH50" s="102"/>
      <c r="GI50" s="102"/>
      <c r="GJ50" s="102"/>
      <c r="GK50" s="102"/>
      <c r="GL50" s="102"/>
      <c r="GM50" s="102"/>
      <c r="GN50" s="102"/>
      <c r="GO50" s="102"/>
      <c r="GP50" s="102"/>
      <c r="GQ50" s="102"/>
      <c r="GR50" s="102"/>
      <c r="GS50" s="102"/>
      <c r="GT50" s="102"/>
      <c r="GU50" s="102"/>
      <c r="GV50" s="102"/>
      <c r="GW50" s="102"/>
      <c r="GX50" s="102"/>
      <c r="GY50" s="102"/>
      <c r="GZ50" s="102"/>
      <c r="HA50" s="102"/>
      <c r="HB50" s="102"/>
      <c r="HC50" s="102"/>
      <c r="HD50" s="102"/>
      <c r="HE50" s="102"/>
      <c r="HF50" s="102"/>
      <c r="HG50" s="102"/>
      <c r="HH50" s="102"/>
      <c r="HI50" s="102"/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2"/>
      <c r="HU50" s="102"/>
      <c r="HV50" s="102"/>
      <c r="HW50" s="102"/>
      <c r="HX50" s="102"/>
      <c r="HY50" s="102"/>
      <c r="HZ50" s="102"/>
      <c r="IA50" s="102"/>
      <c r="IB50" s="102"/>
      <c r="IC50" s="102"/>
      <c r="ID50" s="102"/>
      <c r="IE50" s="102"/>
    </row>
    <row r="51" spans="1:239" ht="12.75" customHeight="1">
      <c r="A51" s="208" t="s">
        <v>1</v>
      </c>
      <c r="B51" s="208"/>
      <c r="C51" s="110"/>
      <c r="D51" s="111"/>
      <c r="E51" s="96"/>
      <c r="F51" s="96"/>
      <c r="G51" s="111"/>
      <c r="H51" s="133">
        <f>SUM(H47:H50)</f>
        <v>4519000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218"/>
      <c r="T51" s="218"/>
      <c r="U51" s="218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2"/>
      <c r="DJ51" s="102"/>
      <c r="DK51" s="102"/>
      <c r="DL51" s="102"/>
      <c r="DM51" s="102"/>
      <c r="DN51" s="102"/>
      <c r="DO51" s="102"/>
      <c r="DP51" s="102"/>
      <c r="DQ51" s="102"/>
      <c r="DR51" s="102"/>
      <c r="DS51" s="102"/>
      <c r="DT51" s="102"/>
      <c r="DU51" s="102"/>
      <c r="DV51" s="102"/>
      <c r="DW51" s="102"/>
      <c r="DX51" s="102"/>
      <c r="DY51" s="102"/>
      <c r="DZ51" s="102"/>
      <c r="EA51" s="102"/>
      <c r="EB51" s="102"/>
      <c r="EC51" s="102"/>
      <c r="ED51" s="102"/>
      <c r="EE51" s="102"/>
      <c r="EF51" s="102"/>
      <c r="EG51" s="102"/>
      <c r="EH51" s="102"/>
      <c r="EI51" s="102"/>
      <c r="EJ51" s="102"/>
      <c r="EK51" s="102"/>
      <c r="EL51" s="102"/>
      <c r="EM51" s="102"/>
      <c r="EN51" s="102"/>
      <c r="EO51" s="102"/>
      <c r="EP51" s="102"/>
      <c r="EQ51" s="102"/>
      <c r="ER51" s="102"/>
      <c r="ES51" s="102"/>
      <c r="ET51" s="102"/>
      <c r="EU51" s="102"/>
      <c r="EV51" s="102"/>
      <c r="EW51" s="102"/>
      <c r="EX51" s="102"/>
      <c r="EY51" s="102"/>
      <c r="EZ51" s="102"/>
      <c r="FA51" s="102"/>
      <c r="FB51" s="102"/>
      <c r="FC51" s="102"/>
      <c r="FD51" s="102"/>
      <c r="FE51" s="102"/>
      <c r="FF51" s="102"/>
      <c r="FG51" s="102"/>
      <c r="FH51" s="102"/>
      <c r="FI51" s="102"/>
      <c r="FJ51" s="102"/>
      <c r="FK51" s="102"/>
      <c r="FL51" s="102"/>
      <c r="FM51" s="102"/>
      <c r="FN51" s="102"/>
      <c r="FO51" s="102"/>
      <c r="FP51" s="102"/>
      <c r="FQ51" s="102"/>
      <c r="FR51" s="102"/>
      <c r="FS51" s="102"/>
      <c r="FT51" s="102"/>
      <c r="FU51" s="102"/>
      <c r="FV51" s="102"/>
      <c r="FW51" s="102"/>
      <c r="FX51" s="102"/>
      <c r="FY51" s="102"/>
      <c r="FZ51" s="102"/>
      <c r="GA51" s="102"/>
      <c r="GB51" s="102"/>
      <c r="GC51" s="102"/>
      <c r="GD51" s="102"/>
      <c r="GE51" s="102"/>
      <c r="GF51" s="102"/>
      <c r="GG51" s="102"/>
      <c r="GH51" s="102"/>
      <c r="GI51" s="102"/>
      <c r="GJ51" s="102"/>
      <c r="GK51" s="102"/>
      <c r="GL51" s="102"/>
      <c r="GM51" s="102"/>
      <c r="GN51" s="102"/>
      <c r="GO51" s="102"/>
      <c r="GP51" s="102"/>
      <c r="GQ51" s="102"/>
      <c r="GR51" s="102"/>
      <c r="GS51" s="102"/>
      <c r="GT51" s="102"/>
      <c r="GU51" s="102"/>
      <c r="GV51" s="102"/>
      <c r="GW51" s="102"/>
      <c r="GX51" s="102"/>
      <c r="GY51" s="102"/>
      <c r="GZ51" s="102"/>
      <c r="HA51" s="102"/>
      <c r="HB51" s="102"/>
      <c r="HC51" s="102"/>
      <c r="HD51" s="102"/>
      <c r="HE51" s="102"/>
      <c r="HF51" s="102"/>
      <c r="HG51" s="102"/>
      <c r="HH51" s="102"/>
      <c r="HI51" s="102"/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2"/>
      <c r="HU51" s="102"/>
      <c r="HV51" s="102"/>
      <c r="HW51" s="102"/>
      <c r="HX51" s="102"/>
      <c r="HY51" s="102"/>
      <c r="HZ51" s="102"/>
      <c r="IA51" s="102"/>
      <c r="IB51" s="102"/>
      <c r="IC51" s="102"/>
      <c r="ID51" s="102"/>
      <c r="IE51" s="102"/>
    </row>
    <row r="52" spans="1:239" s="115" customFormat="1" ht="27.75" customHeight="1">
      <c r="A52" s="105" t="s">
        <v>712</v>
      </c>
      <c r="B52" s="204" t="s">
        <v>711</v>
      </c>
      <c r="C52" s="204"/>
      <c r="D52" s="204"/>
      <c r="E52" s="204"/>
      <c r="F52" s="204"/>
      <c r="G52" s="204"/>
      <c r="H52" s="204"/>
      <c r="I52" s="204"/>
      <c r="J52" s="204"/>
      <c r="K52" s="204"/>
      <c r="L52" s="120"/>
      <c r="M52" s="119"/>
      <c r="N52" s="118"/>
      <c r="O52" s="118"/>
      <c r="P52" s="118"/>
      <c r="Q52" s="118"/>
      <c r="R52" s="118"/>
      <c r="S52" s="118"/>
      <c r="T52" s="118"/>
      <c r="U52" s="118"/>
      <c r="V52" s="117"/>
      <c r="W52" s="117"/>
      <c r="X52" s="117"/>
      <c r="Y52" s="116"/>
      <c r="Z52" s="116"/>
      <c r="AA52" s="116"/>
      <c r="AB52" s="116"/>
      <c r="AC52" s="116"/>
    </row>
    <row r="53" spans="1:239" ht="38.25">
      <c r="A53" s="94" t="s">
        <v>710</v>
      </c>
      <c r="B53" s="96" t="s">
        <v>575</v>
      </c>
      <c r="C53" s="98" t="s">
        <v>576</v>
      </c>
      <c r="D53" s="108" t="s">
        <v>406</v>
      </c>
      <c r="E53" s="108" t="s">
        <v>407</v>
      </c>
      <c r="F53" s="108" t="s">
        <v>407</v>
      </c>
      <c r="G53" s="107">
        <v>1950</v>
      </c>
      <c r="H53" s="95">
        <v>91024.4</v>
      </c>
      <c r="I53" s="107" t="s">
        <v>96</v>
      </c>
      <c r="J53" s="96" t="s">
        <v>577</v>
      </c>
      <c r="K53" s="96" t="s">
        <v>578</v>
      </c>
      <c r="L53" s="96" t="s">
        <v>429</v>
      </c>
      <c r="M53" s="96" t="s">
        <v>436</v>
      </c>
      <c r="N53" s="96" t="s">
        <v>541</v>
      </c>
      <c r="O53" s="96" t="s">
        <v>579</v>
      </c>
      <c r="P53" s="96" t="s">
        <v>419</v>
      </c>
      <c r="Q53" s="96" t="s">
        <v>419</v>
      </c>
      <c r="R53" s="96" t="s">
        <v>419</v>
      </c>
      <c r="S53" s="96" t="s">
        <v>433</v>
      </c>
      <c r="T53" s="96" t="s">
        <v>418</v>
      </c>
      <c r="U53" s="96" t="s">
        <v>416</v>
      </c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  <c r="FX53" s="102"/>
      <c r="FY53" s="102"/>
      <c r="FZ53" s="102"/>
      <c r="GA53" s="102"/>
      <c r="GB53" s="102"/>
      <c r="GC53" s="102"/>
      <c r="GD53" s="102"/>
      <c r="GE53" s="102"/>
      <c r="GF53" s="102"/>
      <c r="GG53" s="102"/>
      <c r="GH53" s="102"/>
      <c r="GI53" s="102"/>
      <c r="GJ53" s="102"/>
      <c r="GK53" s="102"/>
      <c r="GL53" s="102"/>
      <c r="GM53" s="102"/>
      <c r="GN53" s="102"/>
      <c r="GO53" s="102"/>
      <c r="GP53" s="102"/>
      <c r="GQ53" s="102"/>
      <c r="GR53" s="102"/>
      <c r="GS53" s="102"/>
      <c r="GT53" s="102"/>
      <c r="GU53" s="102"/>
      <c r="GV53" s="102"/>
      <c r="GW53" s="102"/>
      <c r="GX53" s="102"/>
      <c r="GY53" s="102"/>
      <c r="GZ53" s="102"/>
      <c r="HA53" s="102"/>
      <c r="HB53" s="102"/>
      <c r="HC53" s="102"/>
      <c r="HD53" s="102"/>
      <c r="HE53" s="102"/>
      <c r="HF53" s="102"/>
      <c r="HG53" s="102"/>
      <c r="HH53" s="102"/>
      <c r="HI53" s="102"/>
      <c r="HJ53" s="102"/>
      <c r="HK53" s="102"/>
      <c r="HL53" s="102"/>
      <c r="HM53" s="102"/>
      <c r="HN53" s="102"/>
      <c r="HO53" s="102"/>
      <c r="HP53" s="102"/>
      <c r="HQ53" s="102"/>
      <c r="HR53" s="102"/>
      <c r="HS53" s="102"/>
      <c r="HT53" s="102"/>
      <c r="HU53" s="102"/>
      <c r="HV53" s="102"/>
      <c r="HW53" s="102"/>
      <c r="HX53" s="102"/>
      <c r="HY53" s="102"/>
      <c r="HZ53" s="102"/>
      <c r="IA53" s="102"/>
      <c r="IB53" s="102"/>
      <c r="IC53" s="102"/>
      <c r="ID53" s="102"/>
      <c r="IE53" s="102"/>
    </row>
    <row r="54" spans="1:239" ht="38.25">
      <c r="A54" s="94" t="s">
        <v>709</v>
      </c>
      <c r="B54" s="96" t="s">
        <v>580</v>
      </c>
      <c r="C54" s="96" t="s">
        <v>581</v>
      </c>
      <c r="D54" s="96" t="s">
        <v>406</v>
      </c>
      <c r="E54" s="96" t="s">
        <v>407</v>
      </c>
      <c r="F54" s="96" t="s">
        <v>407</v>
      </c>
      <c r="G54" s="96" t="s">
        <v>582</v>
      </c>
      <c r="H54" s="131">
        <v>673000</v>
      </c>
      <c r="I54" s="96" t="s">
        <v>119</v>
      </c>
      <c r="J54" s="96" t="s">
        <v>136</v>
      </c>
      <c r="K54" s="96" t="s">
        <v>583</v>
      </c>
      <c r="L54" s="96" t="s">
        <v>429</v>
      </c>
      <c r="M54" s="96" t="s">
        <v>442</v>
      </c>
      <c r="N54" s="96" t="s">
        <v>865</v>
      </c>
      <c r="O54" s="96" t="s">
        <v>137</v>
      </c>
      <c r="P54" s="96" t="s">
        <v>419</v>
      </c>
      <c r="Q54" s="96" t="s">
        <v>419</v>
      </c>
      <c r="R54" s="96" t="s">
        <v>419</v>
      </c>
      <c r="S54" s="96" t="s">
        <v>536</v>
      </c>
      <c r="T54" s="96" t="s">
        <v>418</v>
      </c>
      <c r="U54" s="96" t="s">
        <v>416</v>
      </c>
    </row>
    <row r="55" spans="1:239" ht="38.25">
      <c r="A55" s="94" t="s">
        <v>708</v>
      </c>
      <c r="B55" s="96" t="s">
        <v>99</v>
      </c>
      <c r="C55" s="98" t="s">
        <v>584</v>
      </c>
      <c r="D55" s="108" t="s">
        <v>406</v>
      </c>
      <c r="E55" s="108" t="s">
        <v>407</v>
      </c>
      <c r="F55" s="108" t="s">
        <v>407</v>
      </c>
      <c r="G55" s="107">
        <v>2009</v>
      </c>
      <c r="H55" s="95">
        <v>458183.91</v>
      </c>
      <c r="I55" s="107" t="s">
        <v>100</v>
      </c>
      <c r="J55" s="96" t="s">
        <v>458</v>
      </c>
      <c r="K55" s="96" t="s">
        <v>585</v>
      </c>
      <c r="L55" s="96" t="s">
        <v>429</v>
      </c>
      <c r="M55" s="96" t="s">
        <v>442</v>
      </c>
      <c r="N55" s="96" t="s">
        <v>865</v>
      </c>
      <c r="O55" s="99" t="s">
        <v>137</v>
      </c>
      <c r="P55" s="96" t="s">
        <v>419</v>
      </c>
      <c r="Q55" s="96" t="s">
        <v>419</v>
      </c>
      <c r="R55" s="96" t="s">
        <v>419</v>
      </c>
      <c r="S55" s="96" t="s">
        <v>433</v>
      </c>
      <c r="T55" s="96" t="s">
        <v>418</v>
      </c>
      <c r="U55" s="96" t="s">
        <v>419</v>
      </c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2"/>
      <c r="EW55" s="102"/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2"/>
      <c r="FL55" s="102"/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  <c r="FX55" s="102"/>
      <c r="FY55" s="102"/>
      <c r="FZ55" s="102"/>
      <c r="GA55" s="102"/>
      <c r="GB55" s="102"/>
      <c r="GC55" s="102"/>
      <c r="GD55" s="102"/>
      <c r="GE55" s="102"/>
      <c r="GF55" s="102"/>
      <c r="GG55" s="102"/>
      <c r="GH55" s="102"/>
      <c r="GI55" s="102"/>
      <c r="GJ55" s="102"/>
      <c r="GK55" s="102"/>
      <c r="GL55" s="102"/>
      <c r="GM55" s="102"/>
      <c r="GN55" s="102"/>
      <c r="GO55" s="102"/>
      <c r="GP55" s="102"/>
      <c r="GQ55" s="102"/>
      <c r="GR55" s="102"/>
      <c r="GS55" s="102"/>
      <c r="GT55" s="102"/>
      <c r="GU55" s="102"/>
      <c r="GV55" s="102"/>
      <c r="GW55" s="102"/>
      <c r="GX55" s="102"/>
      <c r="GY55" s="102"/>
      <c r="GZ55" s="102"/>
      <c r="HA55" s="102"/>
      <c r="HB55" s="102"/>
      <c r="HC55" s="102"/>
      <c r="HD55" s="102"/>
      <c r="HE55" s="102"/>
      <c r="HF55" s="102"/>
      <c r="HG55" s="102"/>
      <c r="HH55" s="102"/>
      <c r="HI55" s="102"/>
      <c r="HJ55" s="102"/>
      <c r="HK55" s="102"/>
      <c r="HL55" s="102"/>
      <c r="HM55" s="102"/>
      <c r="HN55" s="102"/>
      <c r="HO55" s="102"/>
      <c r="HP55" s="102"/>
      <c r="HQ55" s="102"/>
      <c r="HR55" s="102"/>
      <c r="HS55" s="102"/>
      <c r="HT55" s="102"/>
      <c r="HU55" s="102"/>
      <c r="HV55" s="102"/>
      <c r="HW55" s="102"/>
      <c r="HX55" s="102"/>
      <c r="HY55" s="102"/>
      <c r="HZ55" s="102"/>
      <c r="IA55" s="102"/>
      <c r="IB55" s="102"/>
      <c r="IC55" s="102"/>
      <c r="ID55" s="102"/>
      <c r="IE55" s="102"/>
    </row>
    <row r="56" spans="1:239" ht="39.75" customHeight="1">
      <c r="A56" s="94" t="s">
        <v>707</v>
      </c>
      <c r="B56" s="96" t="s">
        <v>586</v>
      </c>
      <c r="C56" s="98" t="s">
        <v>587</v>
      </c>
      <c r="D56" s="108" t="s">
        <v>406</v>
      </c>
      <c r="E56" s="108" t="s">
        <v>407</v>
      </c>
      <c r="F56" s="108" t="s">
        <v>407</v>
      </c>
      <c r="G56" s="107" t="s">
        <v>588</v>
      </c>
      <c r="H56" s="131">
        <v>2269000</v>
      </c>
      <c r="I56" s="96" t="s">
        <v>119</v>
      </c>
      <c r="J56" s="96" t="s">
        <v>458</v>
      </c>
      <c r="K56" s="96" t="s">
        <v>589</v>
      </c>
      <c r="L56" s="96" t="s">
        <v>429</v>
      </c>
      <c r="M56" s="96" t="s">
        <v>442</v>
      </c>
      <c r="N56" s="96" t="s">
        <v>863</v>
      </c>
      <c r="O56" s="99" t="s">
        <v>590</v>
      </c>
      <c r="P56" s="96" t="s">
        <v>433</v>
      </c>
      <c r="Q56" s="96" t="s">
        <v>433</v>
      </c>
      <c r="R56" s="96" t="s">
        <v>433</v>
      </c>
      <c r="S56" s="96" t="s">
        <v>433</v>
      </c>
      <c r="T56" s="96" t="s">
        <v>418</v>
      </c>
      <c r="U56" s="96" t="s">
        <v>433</v>
      </c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/>
      <c r="DY56" s="102"/>
      <c r="DZ56" s="102"/>
      <c r="EA56" s="102"/>
      <c r="EB56" s="102"/>
      <c r="EC56" s="102"/>
      <c r="ED56" s="102"/>
      <c r="EE56" s="102"/>
      <c r="EF56" s="102"/>
      <c r="EG56" s="102"/>
      <c r="EH56" s="102"/>
      <c r="EI56" s="102"/>
      <c r="EJ56" s="102"/>
      <c r="EK56" s="102"/>
      <c r="EL56" s="102"/>
      <c r="EM56" s="102"/>
      <c r="EN56" s="102"/>
      <c r="EO56" s="102"/>
      <c r="EP56" s="102"/>
      <c r="EQ56" s="102"/>
      <c r="ER56" s="102"/>
      <c r="ES56" s="102"/>
      <c r="ET56" s="102"/>
      <c r="EU56" s="102"/>
      <c r="EV56" s="102"/>
      <c r="EW56" s="102"/>
      <c r="EX56" s="102"/>
      <c r="EY56" s="102"/>
      <c r="EZ56" s="102"/>
      <c r="FA56" s="102"/>
      <c r="FB56" s="102"/>
      <c r="FC56" s="102"/>
      <c r="FD56" s="102"/>
      <c r="FE56" s="102"/>
      <c r="FF56" s="102"/>
      <c r="FG56" s="102"/>
      <c r="FH56" s="102"/>
      <c r="FI56" s="102"/>
      <c r="FJ56" s="102"/>
      <c r="FK56" s="102"/>
      <c r="FL56" s="102"/>
      <c r="FM56" s="102"/>
      <c r="FN56" s="102"/>
      <c r="FO56" s="102"/>
      <c r="FP56" s="102"/>
      <c r="FQ56" s="102"/>
      <c r="FR56" s="102"/>
      <c r="FS56" s="102"/>
      <c r="FT56" s="102"/>
      <c r="FU56" s="102"/>
      <c r="FV56" s="102"/>
      <c r="FW56" s="102"/>
      <c r="FX56" s="102"/>
      <c r="FY56" s="102"/>
      <c r="FZ56" s="102"/>
      <c r="GA56" s="102"/>
      <c r="GB56" s="102"/>
      <c r="GC56" s="102"/>
      <c r="GD56" s="102"/>
      <c r="GE56" s="102"/>
      <c r="GF56" s="102"/>
      <c r="GG56" s="102"/>
      <c r="GH56" s="102"/>
      <c r="GI56" s="102"/>
      <c r="GJ56" s="102"/>
      <c r="GK56" s="102"/>
      <c r="GL56" s="102"/>
      <c r="GM56" s="102"/>
      <c r="GN56" s="102"/>
      <c r="GO56" s="102"/>
      <c r="GP56" s="102"/>
      <c r="GQ56" s="102"/>
      <c r="GR56" s="102"/>
      <c r="GS56" s="102"/>
      <c r="GT56" s="102"/>
      <c r="GU56" s="102"/>
      <c r="GV56" s="102"/>
      <c r="GW56" s="102"/>
      <c r="GX56" s="102"/>
      <c r="GY56" s="102"/>
      <c r="GZ56" s="102"/>
      <c r="HA56" s="102"/>
      <c r="HB56" s="102"/>
      <c r="HC56" s="102"/>
      <c r="HD56" s="102"/>
      <c r="HE56" s="102"/>
      <c r="HF56" s="102"/>
      <c r="HG56" s="102"/>
      <c r="HH56" s="102"/>
      <c r="HI56" s="102"/>
      <c r="HJ56" s="102"/>
      <c r="HK56" s="102"/>
      <c r="HL56" s="102"/>
      <c r="HM56" s="102"/>
      <c r="HN56" s="102"/>
      <c r="HO56" s="102"/>
      <c r="HP56" s="102"/>
      <c r="HQ56" s="102"/>
      <c r="HR56" s="102"/>
      <c r="HS56" s="102"/>
      <c r="HT56" s="102"/>
      <c r="HU56" s="102"/>
      <c r="HV56" s="102"/>
      <c r="HW56" s="102"/>
      <c r="HX56" s="102"/>
      <c r="HY56" s="102"/>
      <c r="HZ56" s="102"/>
      <c r="IA56" s="102"/>
      <c r="IB56" s="102"/>
      <c r="IC56" s="102"/>
      <c r="ID56" s="102"/>
      <c r="IE56" s="102"/>
    </row>
    <row r="57" spans="1:239" s="92" customFormat="1" ht="38.25">
      <c r="A57" s="94" t="s">
        <v>706</v>
      </c>
      <c r="B57" s="96" t="s">
        <v>591</v>
      </c>
      <c r="C57" s="96" t="s">
        <v>591</v>
      </c>
      <c r="D57" s="108" t="s">
        <v>406</v>
      </c>
      <c r="E57" s="108" t="s">
        <v>407</v>
      </c>
      <c r="F57" s="108" t="s">
        <v>407</v>
      </c>
      <c r="G57" s="114">
        <v>2007</v>
      </c>
      <c r="H57" s="95">
        <v>358792</v>
      </c>
      <c r="I57" s="98" t="s">
        <v>96</v>
      </c>
      <c r="J57" s="96" t="s">
        <v>458</v>
      </c>
      <c r="K57" s="97" t="s">
        <v>592</v>
      </c>
      <c r="L57" s="96" t="s">
        <v>429</v>
      </c>
      <c r="M57" s="96" t="s">
        <v>442</v>
      </c>
      <c r="N57" s="96" t="s">
        <v>541</v>
      </c>
      <c r="O57" s="113" t="s">
        <v>137</v>
      </c>
      <c r="P57" s="96" t="s">
        <v>433</v>
      </c>
      <c r="Q57" s="96" t="s">
        <v>433</v>
      </c>
      <c r="R57" s="96" t="s">
        <v>433</v>
      </c>
      <c r="S57" s="96" t="s">
        <v>433</v>
      </c>
      <c r="T57" s="96" t="s">
        <v>418</v>
      </c>
      <c r="U57" s="96" t="s">
        <v>433</v>
      </c>
      <c r="V57" s="112"/>
    </row>
    <row r="58" spans="1:239" s="92" customFormat="1" ht="38.25">
      <c r="A58" s="94" t="s">
        <v>705</v>
      </c>
      <c r="B58" s="96" t="s">
        <v>593</v>
      </c>
      <c r="C58" s="96" t="s">
        <v>593</v>
      </c>
      <c r="D58" s="108" t="s">
        <v>406</v>
      </c>
      <c r="E58" s="108" t="s">
        <v>407</v>
      </c>
      <c r="F58" s="108" t="s">
        <v>407</v>
      </c>
      <c r="G58" s="114">
        <v>2007</v>
      </c>
      <c r="H58" s="131">
        <v>177000</v>
      </c>
      <c r="I58" s="96" t="s">
        <v>119</v>
      </c>
      <c r="J58" s="96" t="s">
        <v>458</v>
      </c>
      <c r="K58" s="97" t="s">
        <v>592</v>
      </c>
      <c r="L58" s="96" t="s">
        <v>429</v>
      </c>
      <c r="M58" s="96" t="s">
        <v>442</v>
      </c>
      <c r="N58" s="96" t="s">
        <v>541</v>
      </c>
      <c r="O58" s="113" t="s">
        <v>137</v>
      </c>
      <c r="P58" s="96" t="s">
        <v>433</v>
      </c>
      <c r="Q58" s="96" t="s">
        <v>433</v>
      </c>
      <c r="R58" s="96" t="s">
        <v>433</v>
      </c>
      <c r="S58" s="96" t="s">
        <v>433</v>
      </c>
      <c r="T58" s="96" t="s">
        <v>418</v>
      </c>
      <c r="U58" s="96" t="s">
        <v>433</v>
      </c>
      <c r="V58" s="112"/>
    </row>
    <row r="59" spans="1:239" ht="38.25">
      <c r="A59" s="94" t="s">
        <v>704</v>
      </c>
      <c r="B59" s="96" t="s">
        <v>115</v>
      </c>
      <c r="C59" s="96" t="s">
        <v>859</v>
      </c>
      <c r="D59" s="108" t="s">
        <v>406</v>
      </c>
      <c r="E59" s="108" t="s">
        <v>407</v>
      </c>
      <c r="F59" s="108" t="s">
        <v>407</v>
      </c>
      <c r="G59" s="107">
        <v>2017</v>
      </c>
      <c r="H59" s="95">
        <v>5882.72</v>
      </c>
      <c r="I59" s="107" t="s">
        <v>96</v>
      </c>
      <c r="J59" s="96" t="s">
        <v>137</v>
      </c>
      <c r="K59" s="96" t="s">
        <v>134</v>
      </c>
      <c r="L59" s="96" t="s">
        <v>414</v>
      </c>
      <c r="M59" s="96" t="s">
        <v>137</v>
      </c>
      <c r="N59" s="96" t="s">
        <v>541</v>
      </c>
      <c r="O59" s="96" t="s">
        <v>137</v>
      </c>
      <c r="P59" s="96" t="s">
        <v>433</v>
      </c>
      <c r="Q59" s="96" t="s">
        <v>137</v>
      </c>
      <c r="R59" s="96" t="s">
        <v>137</v>
      </c>
      <c r="S59" s="96" t="s">
        <v>137</v>
      </c>
      <c r="T59" s="96" t="s">
        <v>137</v>
      </c>
      <c r="U59" s="96" t="s">
        <v>137</v>
      </c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62"/>
      <c r="CA59" s="162"/>
      <c r="CB59" s="162"/>
      <c r="CC59" s="162"/>
      <c r="CD59" s="162"/>
      <c r="CE59" s="162"/>
      <c r="CF59" s="162"/>
      <c r="CG59" s="162"/>
      <c r="CH59" s="162"/>
      <c r="CI59" s="162"/>
      <c r="CJ59" s="162"/>
      <c r="CK59" s="162"/>
      <c r="CL59" s="162"/>
      <c r="CM59" s="162"/>
      <c r="CN59" s="162"/>
      <c r="CO59" s="162"/>
      <c r="CP59" s="162"/>
      <c r="CQ59" s="162"/>
      <c r="CR59" s="162"/>
      <c r="CS59" s="162"/>
      <c r="CT59" s="162"/>
      <c r="CU59" s="162"/>
      <c r="CV59" s="162"/>
      <c r="CW59" s="162"/>
      <c r="CX59" s="162"/>
      <c r="CY59" s="162"/>
      <c r="CZ59" s="162"/>
      <c r="DA59" s="162"/>
      <c r="DB59" s="162"/>
      <c r="DC59" s="162"/>
      <c r="DD59" s="162"/>
      <c r="DE59" s="162"/>
      <c r="DF59" s="162"/>
      <c r="DG59" s="162"/>
      <c r="DH59" s="162"/>
      <c r="DI59" s="162"/>
      <c r="DJ59" s="162"/>
      <c r="DK59" s="162"/>
      <c r="DL59" s="162"/>
      <c r="DM59" s="162"/>
      <c r="DN59" s="162"/>
      <c r="DO59" s="162"/>
      <c r="DP59" s="162"/>
      <c r="DQ59" s="162"/>
      <c r="DR59" s="162"/>
      <c r="DS59" s="162"/>
      <c r="DT59" s="162"/>
      <c r="DU59" s="162"/>
      <c r="DV59" s="162"/>
      <c r="DW59" s="162"/>
      <c r="DX59" s="162"/>
      <c r="DY59" s="162"/>
      <c r="DZ59" s="162"/>
      <c r="EA59" s="162"/>
      <c r="EB59" s="162"/>
      <c r="EC59" s="162"/>
      <c r="ED59" s="162"/>
      <c r="EE59" s="162"/>
      <c r="EF59" s="162"/>
      <c r="EG59" s="162"/>
      <c r="EH59" s="162"/>
      <c r="EI59" s="162"/>
      <c r="EJ59" s="162"/>
      <c r="EK59" s="162"/>
      <c r="EL59" s="162"/>
      <c r="EM59" s="162"/>
      <c r="EN59" s="162"/>
      <c r="EO59" s="162"/>
      <c r="EP59" s="162"/>
      <c r="EQ59" s="162"/>
      <c r="ER59" s="162"/>
      <c r="ES59" s="162"/>
      <c r="ET59" s="162"/>
      <c r="EU59" s="162"/>
      <c r="EV59" s="162"/>
      <c r="EW59" s="162"/>
      <c r="EX59" s="162"/>
      <c r="EY59" s="162"/>
      <c r="EZ59" s="162"/>
      <c r="FA59" s="162"/>
      <c r="FB59" s="162"/>
      <c r="FC59" s="162"/>
      <c r="FD59" s="162"/>
      <c r="FE59" s="162"/>
      <c r="FF59" s="162"/>
      <c r="FG59" s="162"/>
      <c r="FH59" s="162"/>
      <c r="FI59" s="162"/>
      <c r="FJ59" s="162"/>
      <c r="FK59" s="162"/>
      <c r="FL59" s="162"/>
      <c r="FM59" s="162"/>
      <c r="FN59" s="162"/>
      <c r="FO59" s="162"/>
      <c r="FP59" s="162"/>
      <c r="FQ59" s="162"/>
      <c r="FR59" s="162"/>
      <c r="FS59" s="162"/>
      <c r="FT59" s="162"/>
      <c r="FU59" s="162"/>
      <c r="FV59" s="162"/>
      <c r="FW59" s="162"/>
      <c r="FX59" s="162"/>
      <c r="FY59" s="162"/>
      <c r="FZ59" s="162"/>
      <c r="GA59" s="162"/>
      <c r="GB59" s="162"/>
      <c r="GC59" s="162"/>
      <c r="GD59" s="162"/>
      <c r="GE59" s="162"/>
      <c r="GF59" s="162"/>
      <c r="GG59" s="162"/>
      <c r="GH59" s="162"/>
      <c r="GI59" s="162"/>
      <c r="GJ59" s="162"/>
      <c r="GK59" s="162"/>
      <c r="GL59" s="162"/>
      <c r="GM59" s="162"/>
      <c r="GN59" s="162"/>
      <c r="GO59" s="162"/>
      <c r="GP59" s="162"/>
      <c r="GQ59" s="162"/>
      <c r="GR59" s="162"/>
      <c r="GS59" s="162"/>
      <c r="GT59" s="162"/>
      <c r="GU59" s="162"/>
      <c r="GV59" s="162"/>
      <c r="GW59" s="162"/>
      <c r="GX59" s="162"/>
      <c r="GY59" s="162"/>
      <c r="GZ59" s="162"/>
      <c r="HA59" s="162"/>
      <c r="HB59" s="162"/>
      <c r="HC59" s="162"/>
      <c r="HD59" s="162"/>
      <c r="HE59" s="162"/>
      <c r="HF59" s="162"/>
      <c r="HG59" s="162"/>
      <c r="HH59" s="162"/>
      <c r="HI59" s="162"/>
      <c r="HJ59" s="162"/>
      <c r="HK59" s="162"/>
      <c r="HL59" s="162"/>
      <c r="HM59" s="162"/>
      <c r="HN59" s="162"/>
      <c r="HO59" s="162"/>
      <c r="HP59" s="162"/>
      <c r="HQ59" s="162"/>
      <c r="HR59" s="162"/>
      <c r="HS59" s="162"/>
      <c r="HT59" s="162"/>
      <c r="HU59" s="162"/>
      <c r="HV59" s="162"/>
      <c r="HW59" s="162"/>
      <c r="HX59" s="162"/>
      <c r="HY59" s="162"/>
      <c r="HZ59" s="162"/>
      <c r="IA59" s="162"/>
      <c r="IB59" s="162"/>
      <c r="IC59" s="162"/>
      <c r="ID59" s="162"/>
      <c r="IE59" s="162"/>
    </row>
    <row r="60" spans="1:239" ht="12.75" customHeight="1">
      <c r="A60" s="208" t="s">
        <v>1</v>
      </c>
      <c r="B60" s="208"/>
      <c r="C60" s="110"/>
      <c r="D60" s="111"/>
      <c r="E60" s="96"/>
      <c r="F60" s="96"/>
      <c r="G60" s="111"/>
      <c r="H60" s="133">
        <f>SUM(H53:H59)</f>
        <v>4032883.0300000003</v>
      </c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218"/>
      <c r="T60" s="218"/>
      <c r="U60" s="218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  <c r="FX60" s="102"/>
      <c r="FY60" s="102"/>
      <c r="FZ60" s="102"/>
      <c r="GA60" s="102"/>
      <c r="GB60" s="102"/>
      <c r="GC60" s="102"/>
      <c r="GD60" s="102"/>
      <c r="GE60" s="102"/>
      <c r="GF60" s="102"/>
      <c r="GG60" s="102"/>
      <c r="GH60" s="102"/>
      <c r="GI60" s="102"/>
      <c r="GJ60" s="102"/>
      <c r="GK60" s="102"/>
      <c r="GL60" s="102"/>
      <c r="GM60" s="102"/>
      <c r="GN60" s="102"/>
      <c r="GO60" s="102"/>
      <c r="GP60" s="102"/>
      <c r="GQ60" s="102"/>
      <c r="GR60" s="102"/>
      <c r="GS60" s="102"/>
      <c r="GT60" s="102"/>
      <c r="GU60" s="102"/>
      <c r="GV60" s="102"/>
      <c r="GW60" s="102"/>
      <c r="GX60" s="102"/>
      <c r="GY60" s="102"/>
      <c r="GZ60" s="102"/>
      <c r="HA60" s="102"/>
      <c r="HB60" s="102"/>
      <c r="HC60" s="102"/>
      <c r="HD60" s="102"/>
      <c r="HE60" s="102"/>
      <c r="HF60" s="102"/>
      <c r="HG60" s="102"/>
      <c r="HH60" s="102"/>
      <c r="HI60" s="102"/>
      <c r="HJ60" s="102"/>
      <c r="HK60" s="102"/>
      <c r="HL60" s="102"/>
      <c r="HM60" s="102"/>
      <c r="HN60" s="102"/>
      <c r="HO60" s="102"/>
      <c r="HP60" s="102"/>
      <c r="HQ60" s="102"/>
      <c r="HR60" s="102"/>
      <c r="HS60" s="102"/>
      <c r="HT60" s="102"/>
      <c r="HU60" s="102"/>
      <c r="HV60" s="102"/>
      <c r="HW60" s="102"/>
      <c r="HX60" s="102"/>
      <c r="HY60" s="102"/>
      <c r="HZ60" s="102"/>
      <c r="IA60" s="102"/>
      <c r="IB60" s="102"/>
      <c r="IC60" s="102"/>
      <c r="ID60" s="102"/>
      <c r="IE60" s="102"/>
    </row>
    <row r="61" spans="1:239" ht="37.15" customHeight="1">
      <c r="A61" s="105" t="s">
        <v>703</v>
      </c>
      <c r="B61" s="204" t="s">
        <v>21</v>
      </c>
      <c r="C61" s="204"/>
      <c r="D61" s="204"/>
      <c r="E61" s="204"/>
      <c r="F61" s="204"/>
      <c r="G61" s="103"/>
      <c r="H61" s="104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99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</row>
    <row r="62" spans="1:239" ht="38.25" customHeight="1">
      <c r="A62" s="94" t="s">
        <v>702</v>
      </c>
      <c r="B62" s="96" t="s">
        <v>598</v>
      </c>
      <c r="C62" s="99" t="s">
        <v>599</v>
      </c>
      <c r="D62" s="99" t="s">
        <v>406</v>
      </c>
      <c r="E62" s="98" t="s">
        <v>407</v>
      </c>
      <c r="F62" s="99" t="s">
        <v>600</v>
      </c>
      <c r="G62" s="107">
        <v>1908.2008000000001</v>
      </c>
      <c r="H62" s="95">
        <v>911916.39</v>
      </c>
      <c r="I62" s="107" t="s">
        <v>96</v>
      </c>
      <c r="J62" s="107" t="s">
        <v>139</v>
      </c>
      <c r="K62" s="99" t="s">
        <v>140</v>
      </c>
      <c r="L62" s="96" t="s">
        <v>429</v>
      </c>
      <c r="M62" s="96" t="s">
        <v>414</v>
      </c>
      <c r="N62" s="96" t="s">
        <v>602</v>
      </c>
      <c r="O62" s="99" t="s">
        <v>867</v>
      </c>
      <c r="P62" s="99" t="s">
        <v>868</v>
      </c>
      <c r="Q62" s="202" t="s">
        <v>868</v>
      </c>
      <c r="R62" s="202" t="s">
        <v>868</v>
      </c>
      <c r="S62" s="202" t="s">
        <v>868</v>
      </c>
      <c r="T62" s="96" t="s">
        <v>418</v>
      </c>
      <c r="U62" s="202" t="s">
        <v>868</v>
      </c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</row>
    <row r="63" spans="1:239" ht="42.75" customHeight="1">
      <c r="A63" s="94" t="s">
        <v>701</v>
      </c>
      <c r="B63" s="96" t="s">
        <v>101</v>
      </c>
      <c r="C63" s="99" t="s">
        <v>601</v>
      </c>
      <c r="D63" s="99" t="s">
        <v>406</v>
      </c>
      <c r="E63" s="98" t="s">
        <v>407</v>
      </c>
      <c r="F63" s="99" t="s">
        <v>407</v>
      </c>
      <c r="G63" s="107">
        <v>1908</v>
      </c>
      <c r="H63" s="95">
        <v>167077</v>
      </c>
      <c r="I63" s="107" t="s">
        <v>96</v>
      </c>
      <c r="J63" s="107" t="s">
        <v>141</v>
      </c>
      <c r="K63" s="99" t="s">
        <v>140</v>
      </c>
      <c r="L63" s="96" t="s">
        <v>429</v>
      </c>
      <c r="M63" s="96" t="s">
        <v>442</v>
      </c>
      <c r="N63" s="96" t="s">
        <v>437</v>
      </c>
      <c r="O63" s="99" t="s">
        <v>869</v>
      </c>
      <c r="P63" s="202" t="s">
        <v>868</v>
      </c>
      <c r="Q63" s="202" t="s">
        <v>868</v>
      </c>
      <c r="R63" s="99" t="s">
        <v>418</v>
      </c>
      <c r="S63" s="99" t="s">
        <v>418</v>
      </c>
      <c r="T63" s="96" t="s">
        <v>418</v>
      </c>
      <c r="U63" s="99" t="s">
        <v>418</v>
      </c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</row>
    <row r="64" spans="1:239" ht="12.75" customHeight="1">
      <c r="A64" s="208" t="s">
        <v>1</v>
      </c>
      <c r="B64" s="208"/>
      <c r="C64" s="110"/>
      <c r="D64" s="99"/>
      <c r="E64" s="96"/>
      <c r="F64" s="96"/>
      <c r="G64" s="99"/>
      <c r="H64" s="133">
        <f>SUM(H62:H63)</f>
        <v>1078993.3900000001</v>
      </c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218"/>
      <c r="T64" s="218"/>
      <c r="U64" s="218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102"/>
      <c r="FW64" s="102"/>
      <c r="FX64" s="102"/>
      <c r="FY64" s="102"/>
      <c r="FZ64" s="102"/>
      <c r="GA64" s="102"/>
      <c r="GB64" s="102"/>
      <c r="GC64" s="102"/>
      <c r="GD64" s="102"/>
      <c r="GE64" s="102"/>
      <c r="GF64" s="102"/>
      <c r="GG64" s="102"/>
      <c r="GH64" s="102"/>
      <c r="GI64" s="102"/>
      <c r="GJ64" s="102"/>
      <c r="GK64" s="102"/>
      <c r="GL64" s="102"/>
      <c r="GM64" s="102"/>
      <c r="GN64" s="102"/>
      <c r="GO64" s="102"/>
      <c r="GP64" s="102"/>
      <c r="GQ64" s="102"/>
      <c r="GR64" s="102"/>
      <c r="GS64" s="102"/>
      <c r="GT64" s="102"/>
      <c r="GU64" s="102"/>
      <c r="GV64" s="102"/>
      <c r="GW64" s="102"/>
      <c r="GX64" s="102"/>
      <c r="GY64" s="102"/>
      <c r="GZ64" s="102"/>
      <c r="HA64" s="102"/>
      <c r="HB64" s="102"/>
      <c r="HC64" s="102"/>
      <c r="HD64" s="102"/>
      <c r="HE64" s="102"/>
      <c r="HF64" s="102"/>
      <c r="HG64" s="102"/>
      <c r="HH64" s="102"/>
      <c r="HI64" s="102"/>
      <c r="HJ64" s="102"/>
      <c r="HK64" s="102"/>
      <c r="HL64" s="102"/>
      <c r="HM64" s="102"/>
      <c r="HN64" s="102"/>
      <c r="HO64" s="102"/>
      <c r="HP64" s="102"/>
      <c r="HQ64" s="102"/>
      <c r="HR64" s="102"/>
      <c r="HS64" s="102"/>
      <c r="HT64" s="102"/>
      <c r="HU64" s="102"/>
      <c r="HV64" s="102"/>
      <c r="HW64" s="102"/>
      <c r="HX64" s="102"/>
      <c r="HY64" s="102"/>
      <c r="HZ64" s="102"/>
      <c r="IA64" s="102"/>
      <c r="IB64" s="102"/>
      <c r="IC64" s="102"/>
      <c r="ID64" s="102"/>
      <c r="IE64" s="102"/>
    </row>
    <row r="65" spans="1:239" ht="27" customHeight="1">
      <c r="A65" s="105" t="s">
        <v>700</v>
      </c>
      <c r="B65" s="204" t="s">
        <v>17</v>
      </c>
      <c r="C65" s="204"/>
      <c r="D65" s="204"/>
      <c r="E65" s="204"/>
      <c r="F65" s="204"/>
      <c r="G65" s="103"/>
      <c r="H65" s="104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99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/>
      <c r="CB65" s="102"/>
      <c r="CC65" s="102"/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102"/>
      <c r="DF65" s="102"/>
      <c r="DG65" s="102"/>
      <c r="DH65" s="102"/>
      <c r="DI65" s="102"/>
      <c r="DJ65" s="102"/>
      <c r="DK65" s="102"/>
      <c r="DL65" s="102"/>
      <c r="DM65" s="102"/>
      <c r="DN65" s="102"/>
      <c r="DO65" s="102"/>
      <c r="DP65" s="102"/>
      <c r="DQ65" s="102"/>
      <c r="DR65" s="102"/>
      <c r="DS65" s="102"/>
      <c r="DT65" s="102"/>
      <c r="DU65" s="102"/>
      <c r="DV65" s="102"/>
      <c r="DW65" s="102"/>
      <c r="DX65" s="102"/>
      <c r="DY65" s="102"/>
      <c r="DZ65" s="102"/>
      <c r="EA65" s="102"/>
      <c r="EB65" s="102"/>
      <c r="EC65" s="102"/>
      <c r="ED65" s="102"/>
      <c r="EE65" s="102"/>
      <c r="EF65" s="102"/>
      <c r="EG65" s="102"/>
      <c r="EH65" s="102"/>
      <c r="EI65" s="102"/>
      <c r="EJ65" s="102"/>
      <c r="EK65" s="102"/>
      <c r="EL65" s="102"/>
      <c r="EM65" s="102"/>
      <c r="EN65" s="102"/>
      <c r="EO65" s="102"/>
      <c r="EP65" s="102"/>
      <c r="EQ65" s="102"/>
      <c r="ER65" s="102"/>
      <c r="ES65" s="102"/>
      <c r="ET65" s="102"/>
      <c r="EU65" s="102"/>
      <c r="EV65" s="102"/>
      <c r="EW65" s="102"/>
      <c r="EX65" s="102"/>
      <c r="EY65" s="102"/>
      <c r="EZ65" s="102"/>
      <c r="FA65" s="102"/>
      <c r="FB65" s="102"/>
      <c r="FC65" s="102"/>
      <c r="FD65" s="102"/>
      <c r="FE65" s="102"/>
      <c r="FF65" s="102"/>
      <c r="FG65" s="102"/>
      <c r="FH65" s="102"/>
      <c r="FI65" s="102"/>
      <c r="FJ65" s="102"/>
      <c r="FK65" s="102"/>
      <c r="FL65" s="102"/>
      <c r="FM65" s="102"/>
      <c r="FN65" s="102"/>
      <c r="FO65" s="102"/>
      <c r="FP65" s="102"/>
      <c r="FQ65" s="102"/>
      <c r="FR65" s="102"/>
      <c r="FS65" s="102"/>
      <c r="FT65" s="102"/>
      <c r="FU65" s="102"/>
      <c r="FV65" s="102"/>
      <c r="FW65" s="102"/>
      <c r="FX65" s="102"/>
      <c r="FY65" s="102"/>
      <c r="FZ65" s="102"/>
      <c r="GA65" s="102"/>
      <c r="GB65" s="102"/>
      <c r="GC65" s="102"/>
      <c r="GD65" s="102"/>
      <c r="GE65" s="102"/>
      <c r="GF65" s="102"/>
      <c r="GG65" s="102"/>
      <c r="GH65" s="102"/>
      <c r="GI65" s="102"/>
      <c r="GJ65" s="102"/>
      <c r="GK65" s="102"/>
      <c r="GL65" s="102"/>
      <c r="GM65" s="102"/>
      <c r="GN65" s="102"/>
      <c r="GO65" s="102"/>
      <c r="GP65" s="102"/>
      <c r="GQ65" s="102"/>
      <c r="GR65" s="102"/>
      <c r="GS65" s="102"/>
      <c r="GT65" s="102"/>
      <c r="GU65" s="102"/>
      <c r="GV65" s="102"/>
      <c r="GW65" s="102"/>
      <c r="GX65" s="102"/>
      <c r="GY65" s="102"/>
      <c r="GZ65" s="102"/>
      <c r="HA65" s="102"/>
      <c r="HB65" s="102"/>
      <c r="HC65" s="102"/>
      <c r="HD65" s="102"/>
      <c r="HE65" s="102"/>
      <c r="HF65" s="102"/>
      <c r="HG65" s="102"/>
      <c r="HH65" s="102"/>
      <c r="HI65" s="102"/>
      <c r="HJ65" s="102"/>
      <c r="HK65" s="102"/>
      <c r="HL65" s="102"/>
      <c r="HM65" s="102"/>
      <c r="HN65" s="102"/>
      <c r="HO65" s="102"/>
      <c r="HP65" s="102"/>
      <c r="HQ65" s="102"/>
      <c r="HR65" s="102"/>
      <c r="HS65" s="102"/>
      <c r="HT65" s="102"/>
      <c r="HU65" s="102"/>
      <c r="HV65" s="102"/>
      <c r="HW65" s="102"/>
      <c r="HX65" s="102"/>
      <c r="HY65" s="102"/>
      <c r="HZ65" s="102"/>
      <c r="IA65" s="102"/>
      <c r="IB65" s="102"/>
      <c r="IC65" s="102"/>
      <c r="ID65" s="102"/>
      <c r="IE65" s="102"/>
    </row>
    <row r="66" spans="1:239" ht="89.25" customHeight="1">
      <c r="A66" s="94" t="s">
        <v>699</v>
      </c>
      <c r="B66" s="96" t="s">
        <v>603</v>
      </c>
      <c r="C66" s="99" t="s">
        <v>836</v>
      </c>
      <c r="D66" s="99" t="s">
        <v>406</v>
      </c>
      <c r="E66" s="98" t="s">
        <v>407</v>
      </c>
      <c r="F66" s="97" t="s">
        <v>407</v>
      </c>
      <c r="G66" s="107" t="s">
        <v>841</v>
      </c>
      <c r="H66" s="157">
        <v>3600000</v>
      </c>
      <c r="I66" s="107" t="s">
        <v>830</v>
      </c>
      <c r="J66" s="107" t="s">
        <v>142</v>
      </c>
      <c r="K66" s="99" t="s">
        <v>143</v>
      </c>
      <c r="L66" s="96" t="s">
        <v>429</v>
      </c>
      <c r="M66" s="96" t="s">
        <v>596</v>
      </c>
      <c r="N66" s="96" t="s">
        <v>608</v>
      </c>
      <c r="O66" s="96" t="s">
        <v>832</v>
      </c>
      <c r="P66" s="96" t="s">
        <v>870</v>
      </c>
      <c r="Q66" s="96" t="s">
        <v>518</v>
      </c>
      <c r="R66" s="96" t="s">
        <v>868</v>
      </c>
      <c r="S66" s="96" t="s">
        <v>868</v>
      </c>
      <c r="T66" s="96" t="s">
        <v>418</v>
      </c>
      <c r="U66" s="96" t="s">
        <v>518</v>
      </c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  <c r="HJ66" s="102"/>
      <c r="HK66" s="102"/>
      <c r="HL66" s="102"/>
      <c r="HM66" s="102"/>
      <c r="HN66" s="102"/>
      <c r="HO66" s="102"/>
      <c r="HP66" s="102"/>
      <c r="HQ66" s="102"/>
      <c r="HR66" s="102"/>
      <c r="HS66" s="102"/>
      <c r="HT66" s="102"/>
      <c r="HU66" s="102"/>
      <c r="HV66" s="102"/>
      <c r="HW66" s="102"/>
      <c r="HX66" s="102"/>
      <c r="HY66" s="102"/>
      <c r="HZ66" s="102"/>
      <c r="IA66" s="102"/>
      <c r="IB66" s="102"/>
      <c r="IC66" s="102"/>
      <c r="ID66" s="102"/>
      <c r="IE66" s="102"/>
    </row>
    <row r="67" spans="1:239" ht="51" customHeight="1">
      <c r="A67" s="94" t="s">
        <v>698</v>
      </c>
      <c r="B67" s="96" t="s">
        <v>605</v>
      </c>
      <c r="C67" s="99" t="s">
        <v>606</v>
      </c>
      <c r="D67" s="99" t="s">
        <v>406</v>
      </c>
      <c r="E67" s="98" t="s">
        <v>407</v>
      </c>
      <c r="F67" s="97" t="s">
        <v>407</v>
      </c>
      <c r="G67" s="107" t="s">
        <v>144</v>
      </c>
      <c r="H67" s="95">
        <v>167077</v>
      </c>
      <c r="I67" s="107" t="s">
        <v>96</v>
      </c>
      <c r="J67" s="107" t="s">
        <v>145</v>
      </c>
      <c r="K67" s="99" t="s">
        <v>143</v>
      </c>
      <c r="L67" s="96" t="s">
        <v>429</v>
      </c>
      <c r="M67" s="96" t="s">
        <v>414</v>
      </c>
      <c r="N67" s="96" t="s">
        <v>431</v>
      </c>
      <c r="O67" s="96" t="s">
        <v>871</v>
      </c>
      <c r="P67" s="96" t="s">
        <v>868</v>
      </c>
      <c r="Q67" s="96" t="s">
        <v>518</v>
      </c>
      <c r="R67" s="96" t="s">
        <v>518</v>
      </c>
      <c r="S67" s="96" t="s">
        <v>518</v>
      </c>
      <c r="T67" s="96" t="s">
        <v>418</v>
      </c>
      <c r="U67" s="96" t="s">
        <v>518</v>
      </c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/>
      <c r="CB67" s="102"/>
      <c r="CC67" s="102"/>
      <c r="CD67" s="102"/>
      <c r="CE67" s="102"/>
      <c r="CF67" s="102"/>
      <c r="CG67" s="102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2"/>
      <c r="CV67" s="102"/>
      <c r="CW67" s="102"/>
      <c r="CX67" s="102"/>
      <c r="CY67" s="102"/>
      <c r="CZ67" s="102"/>
      <c r="DA67" s="102"/>
      <c r="DB67" s="102"/>
      <c r="DC67" s="102"/>
      <c r="DD67" s="102"/>
      <c r="DE67" s="102"/>
      <c r="DF67" s="102"/>
      <c r="DG67" s="102"/>
      <c r="DH67" s="102"/>
      <c r="DI67" s="102"/>
      <c r="DJ67" s="102"/>
      <c r="DK67" s="102"/>
      <c r="DL67" s="102"/>
      <c r="DM67" s="102"/>
      <c r="DN67" s="102"/>
      <c r="DO67" s="102"/>
      <c r="DP67" s="102"/>
      <c r="DQ67" s="102"/>
      <c r="DR67" s="102"/>
      <c r="DS67" s="102"/>
      <c r="DT67" s="102"/>
      <c r="DU67" s="102"/>
      <c r="DV67" s="102"/>
      <c r="DW67" s="102"/>
      <c r="DX67" s="102"/>
      <c r="DY67" s="102"/>
      <c r="DZ67" s="102"/>
      <c r="EA67" s="102"/>
      <c r="EB67" s="102"/>
      <c r="EC67" s="102"/>
      <c r="ED67" s="102"/>
      <c r="EE67" s="102"/>
      <c r="EF67" s="102"/>
      <c r="EG67" s="102"/>
      <c r="EH67" s="102"/>
      <c r="EI67" s="102"/>
      <c r="EJ67" s="102"/>
      <c r="EK67" s="102"/>
      <c r="EL67" s="102"/>
      <c r="EM67" s="102"/>
      <c r="EN67" s="102"/>
      <c r="EO67" s="102"/>
      <c r="EP67" s="102"/>
      <c r="EQ67" s="102"/>
      <c r="ER67" s="102"/>
      <c r="ES67" s="102"/>
      <c r="ET67" s="102"/>
      <c r="EU67" s="102"/>
      <c r="EV67" s="102"/>
      <c r="EW67" s="102"/>
      <c r="EX67" s="102"/>
      <c r="EY67" s="102"/>
      <c r="EZ67" s="102"/>
      <c r="FA67" s="102"/>
      <c r="FB67" s="102"/>
      <c r="FC67" s="102"/>
      <c r="FD67" s="102"/>
      <c r="FE67" s="102"/>
      <c r="FF67" s="102"/>
      <c r="FG67" s="102"/>
      <c r="FH67" s="102"/>
      <c r="FI67" s="102"/>
      <c r="FJ67" s="102"/>
      <c r="FK67" s="102"/>
      <c r="FL67" s="102"/>
      <c r="FM67" s="102"/>
      <c r="FN67" s="102"/>
      <c r="FO67" s="102"/>
      <c r="FP67" s="102"/>
      <c r="FQ67" s="102"/>
      <c r="FR67" s="102"/>
      <c r="FS67" s="102"/>
      <c r="FT67" s="102"/>
      <c r="FU67" s="102"/>
      <c r="FV67" s="102"/>
      <c r="FW67" s="102"/>
      <c r="FX67" s="102"/>
      <c r="FY67" s="102"/>
      <c r="FZ67" s="102"/>
      <c r="GA67" s="102"/>
      <c r="GB67" s="102"/>
      <c r="GC67" s="102"/>
      <c r="GD67" s="102"/>
      <c r="GE67" s="102"/>
      <c r="GF67" s="102"/>
      <c r="GG67" s="102"/>
      <c r="GH67" s="102"/>
      <c r="GI67" s="102"/>
      <c r="GJ67" s="102"/>
      <c r="GK67" s="102"/>
      <c r="GL67" s="102"/>
      <c r="GM67" s="102"/>
      <c r="GN67" s="102"/>
      <c r="GO67" s="102"/>
      <c r="GP67" s="102"/>
      <c r="GQ67" s="102"/>
      <c r="GR67" s="102"/>
      <c r="GS67" s="102"/>
      <c r="GT67" s="102"/>
      <c r="GU67" s="102"/>
      <c r="GV67" s="102"/>
      <c r="GW67" s="102"/>
      <c r="GX67" s="102"/>
      <c r="GY67" s="102"/>
      <c r="GZ67" s="102"/>
      <c r="HA67" s="102"/>
      <c r="HB67" s="102"/>
      <c r="HC67" s="102"/>
      <c r="HD67" s="102"/>
      <c r="HE67" s="102"/>
      <c r="HF67" s="102"/>
      <c r="HG67" s="102"/>
      <c r="HH67" s="102"/>
      <c r="HI67" s="102"/>
      <c r="HJ67" s="102"/>
      <c r="HK67" s="102"/>
      <c r="HL67" s="102"/>
      <c r="HM67" s="102"/>
      <c r="HN67" s="102"/>
      <c r="HO67" s="102"/>
      <c r="HP67" s="102"/>
      <c r="HQ67" s="102"/>
      <c r="HR67" s="102"/>
      <c r="HS67" s="102"/>
      <c r="HT67" s="102"/>
      <c r="HU67" s="102"/>
      <c r="HV67" s="102"/>
      <c r="HW67" s="102"/>
      <c r="HX67" s="102"/>
      <c r="HY67" s="102"/>
      <c r="HZ67" s="102"/>
      <c r="IA67" s="102"/>
      <c r="IB67" s="102"/>
      <c r="IC67" s="102"/>
      <c r="ID67" s="102"/>
      <c r="IE67" s="102"/>
    </row>
    <row r="68" spans="1:239" ht="50.45" customHeight="1">
      <c r="A68" s="94" t="s">
        <v>697</v>
      </c>
      <c r="B68" s="96" t="s">
        <v>146</v>
      </c>
      <c r="C68" s="99" t="s">
        <v>607</v>
      </c>
      <c r="D68" s="99" t="s">
        <v>406</v>
      </c>
      <c r="E68" s="98" t="s">
        <v>407</v>
      </c>
      <c r="F68" s="97" t="s">
        <v>407</v>
      </c>
      <c r="G68" s="107">
        <v>2006</v>
      </c>
      <c r="H68" s="131">
        <v>300000</v>
      </c>
      <c r="I68" s="107" t="s">
        <v>830</v>
      </c>
      <c r="J68" s="107" t="s">
        <v>137</v>
      </c>
      <c r="K68" s="99" t="s">
        <v>143</v>
      </c>
      <c r="L68" s="99" t="s">
        <v>609</v>
      </c>
      <c r="M68" s="99" t="s">
        <v>137</v>
      </c>
      <c r="N68" s="99" t="s">
        <v>137</v>
      </c>
      <c r="O68" s="99" t="s">
        <v>137</v>
      </c>
      <c r="P68" s="202" t="s">
        <v>137</v>
      </c>
      <c r="Q68" s="99" t="s">
        <v>137</v>
      </c>
      <c r="R68" s="99" t="s">
        <v>137</v>
      </c>
      <c r="S68" s="99" t="s">
        <v>137</v>
      </c>
      <c r="T68" s="99" t="s">
        <v>137</v>
      </c>
      <c r="U68" s="99" t="e">
        <f>-O752017 - remont elewacji</f>
        <v>#NAME?</v>
      </c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2"/>
      <c r="BZ68" s="102"/>
      <c r="CA68" s="102"/>
      <c r="CB68" s="102"/>
      <c r="CC68" s="102"/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2"/>
      <c r="FX68" s="102"/>
      <c r="FY68" s="102"/>
      <c r="FZ68" s="102"/>
      <c r="GA68" s="102"/>
      <c r="GB68" s="102"/>
      <c r="GC68" s="102"/>
      <c r="GD68" s="102"/>
      <c r="GE68" s="102"/>
      <c r="GF68" s="102"/>
      <c r="GG68" s="102"/>
      <c r="GH68" s="102"/>
      <c r="GI68" s="102"/>
      <c r="GJ68" s="102"/>
      <c r="GK68" s="102"/>
      <c r="GL68" s="102"/>
      <c r="GM68" s="102"/>
      <c r="GN68" s="102"/>
      <c r="GO68" s="102"/>
      <c r="GP68" s="102"/>
      <c r="GQ68" s="102"/>
      <c r="GR68" s="102"/>
      <c r="GS68" s="102"/>
      <c r="GT68" s="102"/>
      <c r="GU68" s="102"/>
      <c r="GV68" s="102"/>
      <c r="GW68" s="102"/>
      <c r="GX68" s="102"/>
      <c r="GY68" s="102"/>
      <c r="GZ68" s="102"/>
      <c r="HA68" s="102"/>
      <c r="HB68" s="102"/>
      <c r="HC68" s="102"/>
      <c r="HD68" s="102"/>
      <c r="HE68" s="102"/>
      <c r="HF68" s="102"/>
      <c r="HG68" s="102"/>
      <c r="HH68" s="102"/>
      <c r="HI68" s="102"/>
      <c r="HJ68" s="102"/>
      <c r="HK68" s="102"/>
      <c r="HL68" s="102"/>
      <c r="HM68" s="102"/>
      <c r="HN68" s="102"/>
      <c r="HO68" s="102"/>
      <c r="HP68" s="102"/>
      <c r="HQ68" s="102"/>
      <c r="HR68" s="102"/>
      <c r="HS68" s="102"/>
      <c r="HT68" s="102"/>
      <c r="HU68" s="102"/>
      <c r="HV68" s="102"/>
      <c r="HW68" s="102"/>
      <c r="HX68" s="102"/>
      <c r="HY68" s="102"/>
      <c r="HZ68" s="102"/>
      <c r="IA68" s="102"/>
      <c r="IB68" s="102"/>
      <c r="IC68" s="102"/>
      <c r="ID68" s="102"/>
      <c r="IE68" s="102"/>
    </row>
    <row r="69" spans="1:239" ht="12.75" customHeight="1">
      <c r="A69" s="208" t="s">
        <v>0</v>
      </c>
      <c r="B69" s="208"/>
      <c r="C69" s="99"/>
      <c r="D69" s="99"/>
      <c r="E69" s="108"/>
      <c r="F69" s="96"/>
      <c r="G69" s="110"/>
      <c r="H69" s="133">
        <f>SUM(H66:H68)</f>
        <v>4067077</v>
      </c>
      <c r="I69" s="110"/>
      <c r="J69" s="110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2"/>
      <c r="BY69" s="102"/>
      <c r="BZ69" s="102"/>
      <c r="CA69" s="102"/>
      <c r="CB69" s="102"/>
      <c r="CC69" s="102"/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/>
      <c r="CT69" s="102"/>
      <c r="CU69" s="102"/>
      <c r="CV69" s="102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2"/>
      <c r="FX69" s="102"/>
      <c r="FY69" s="102"/>
      <c r="FZ69" s="102"/>
      <c r="GA69" s="102"/>
      <c r="GB69" s="102"/>
      <c r="GC69" s="102"/>
      <c r="GD69" s="102"/>
      <c r="GE69" s="102"/>
      <c r="GF69" s="102"/>
      <c r="GG69" s="102"/>
      <c r="GH69" s="102"/>
      <c r="GI69" s="102"/>
      <c r="GJ69" s="102"/>
      <c r="GK69" s="102"/>
      <c r="GL69" s="102"/>
      <c r="GM69" s="102"/>
      <c r="GN69" s="102"/>
      <c r="GO69" s="102"/>
      <c r="GP69" s="102"/>
      <c r="GQ69" s="102"/>
      <c r="GR69" s="102"/>
      <c r="GS69" s="102"/>
      <c r="GT69" s="102"/>
      <c r="GU69" s="102"/>
      <c r="GV69" s="102"/>
      <c r="GW69" s="102"/>
      <c r="GX69" s="102"/>
      <c r="GY69" s="102"/>
      <c r="GZ69" s="102"/>
      <c r="HA69" s="102"/>
      <c r="HB69" s="102"/>
      <c r="HC69" s="102"/>
      <c r="HD69" s="102"/>
      <c r="HE69" s="102"/>
      <c r="HF69" s="102"/>
      <c r="HG69" s="102"/>
      <c r="HH69" s="102"/>
      <c r="HI69" s="102"/>
      <c r="HJ69" s="102"/>
      <c r="HK69" s="102"/>
      <c r="HL69" s="102"/>
      <c r="HM69" s="102"/>
      <c r="HN69" s="102"/>
      <c r="HO69" s="102"/>
      <c r="HP69" s="102"/>
      <c r="HQ69" s="102"/>
      <c r="HR69" s="102"/>
      <c r="HS69" s="102"/>
      <c r="HT69" s="102"/>
      <c r="HU69" s="102"/>
      <c r="HV69" s="102"/>
      <c r="HW69" s="102"/>
      <c r="HX69" s="102"/>
      <c r="HY69" s="102"/>
      <c r="HZ69" s="102"/>
      <c r="IA69" s="102"/>
      <c r="IB69" s="102"/>
      <c r="IC69" s="102"/>
      <c r="ID69" s="102"/>
      <c r="IE69" s="102"/>
    </row>
    <row r="70" spans="1:239" ht="25.15" customHeight="1">
      <c r="A70" s="105" t="s">
        <v>696</v>
      </c>
      <c r="B70" s="204" t="s">
        <v>392</v>
      </c>
      <c r="C70" s="204"/>
      <c r="D70" s="204"/>
      <c r="E70" s="204"/>
      <c r="F70" s="204"/>
      <c r="G70" s="103"/>
      <c r="H70" s="104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/>
      <c r="CB70" s="102"/>
      <c r="CC70" s="102"/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/>
      <c r="DA70" s="102"/>
      <c r="DB70" s="102"/>
      <c r="DC70" s="102"/>
      <c r="DD70" s="102"/>
      <c r="DE70" s="102"/>
      <c r="DF70" s="102"/>
      <c r="DG70" s="102"/>
      <c r="DH70" s="102"/>
      <c r="DI70" s="102"/>
      <c r="DJ70" s="102"/>
      <c r="DK70" s="102"/>
      <c r="DL70" s="102"/>
      <c r="DM70" s="102"/>
      <c r="DN70" s="102"/>
      <c r="DO70" s="102"/>
      <c r="DP70" s="102"/>
      <c r="DQ70" s="102"/>
      <c r="DR70" s="102"/>
      <c r="DS70" s="102"/>
      <c r="DT70" s="102"/>
      <c r="DU70" s="102"/>
      <c r="DV70" s="102"/>
      <c r="DW70" s="102"/>
      <c r="DX70" s="102"/>
      <c r="DY70" s="102"/>
      <c r="DZ70" s="102"/>
      <c r="EA70" s="102"/>
      <c r="EB70" s="102"/>
      <c r="EC70" s="102"/>
      <c r="ED70" s="102"/>
      <c r="EE70" s="102"/>
      <c r="EF70" s="102"/>
      <c r="EG70" s="102"/>
      <c r="EH70" s="102"/>
      <c r="EI70" s="102"/>
      <c r="EJ70" s="102"/>
      <c r="EK70" s="102"/>
      <c r="EL70" s="102"/>
      <c r="EM70" s="102"/>
      <c r="EN70" s="102"/>
      <c r="EO70" s="102"/>
      <c r="EP70" s="102"/>
      <c r="EQ70" s="102"/>
      <c r="ER70" s="102"/>
      <c r="ES70" s="102"/>
      <c r="ET70" s="102"/>
      <c r="EU70" s="102"/>
      <c r="EV70" s="102"/>
      <c r="EW70" s="102"/>
      <c r="EX70" s="102"/>
      <c r="EY70" s="102"/>
      <c r="EZ70" s="102"/>
      <c r="FA70" s="102"/>
      <c r="FB70" s="102"/>
      <c r="FC70" s="102"/>
      <c r="FD70" s="102"/>
      <c r="FE70" s="102"/>
      <c r="FF70" s="102"/>
      <c r="FG70" s="102"/>
      <c r="FH70" s="102"/>
      <c r="FI70" s="102"/>
      <c r="FJ70" s="102"/>
      <c r="FK70" s="102"/>
      <c r="FL70" s="102"/>
      <c r="FM70" s="102"/>
      <c r="FN70" s="102"/>
      <c r="FO70" s="102"/>
      <c r="FP70" s="102"/>
      <c r="FQ70" s="102"/>
      <c r="FR70" s="102"/>
      <c r="FS70" s="102"/>
      <c r="FT70" s="102"/>
      <c r="FU70" s="102"/>
      <c r="FV70" s="102"/>
      <c r="FW70" s="102"/>
      <c r="FX70" s="102"/>
      <c r="FY70" s="102"/>
      <c r="FZ70" s="102"/>
      <c r="GA70" s="102"/>
      <c r="GB70" s="102"/>
      <c r="GC70" s="102"/>
      <c r="GD70" s="102"/>
      <c r="GE70" s="102"/>
      <c r="GF70" s="102"/>
      <c r="GG70" s="102"/>
      <c r="GH70" s="102"/>
      <c r="GI70" s="102"/>
      <c r="GJ70" s="102"/>
      <c r="GK70" s="102"/>
      <c r="GL70" s="102"/>
      <c r="GM70" s="102"/>
      <c r="GN70" s="102"/>
      <c r="GO70" s="102"/>
      <c r="GP70" s="102"/>
      <c r="GQ70" s="102"/>
      <c r="GR70" s="102"/>
      <c r="GS70" s="102"/>
      <c r="GT70" s="102"/>
      <c r="GU70" s="102"/>
      <c r="GV70" s="102"/>
      <c r="GW70" s="102"/>
      <c r="GX70" s="102"/>
      <c r="GY70" s="102"/>
      <c r="GZ70" s="102"/>
      <c r="HA70" s="102"/>
      <c r="HB70" s="102"/>
      <c r="HC70" s="102"/>
      <c r="HD70" s="102"/>
      <c r="HE70" s="102"/>
      <c r="HF70" s="102"/>
      <c r="HG70" s="102"/>
      <c r="HH70" s="102"/>
      <c r="HI70" s="102"/>
      <c r="HJ70" s="102"/>
      <c r="HK70" s="102"/>
      <c r="HL70" s="102"/>
      <c r="HM70" s="102"/>
      <c r="HN70" s="102"/>
      <c r="HO70" s="102"/>
      <c r="HP70" s="102"/>
      <c r="HQ70" s="102"/>
      <c r="HR70" s="102"/>
      <c r="HS70" s="102"/>
      <c r="HT70" s="102"/>
      <c r="HU70" s="102"/>
      <c r="HV70" s="102"/>
      <c r="HW70" s="102"/>
      <c r="HX70" s="102"/>
      <c r="HY70" s="102"/>
      <c r="HZ70" s="102"/>
      <c r="IA70" s="102"/>
      <c r="IB70" s="102"/>
      <c r="IC70" s="102"/>
      <c r="ID70" s="102"/>
      <c r="IE70" s="102"/>
    </row>
    <row r="71" spans="1:239" ht="76.5" customHeight="1">
      <c r="A71" s="94" t="s">
        <v>695</v>
      </c>
      <c r="B71" s="96" t="s">
        <v>138</v>
      </c>
      <c r="C71" s="99" t="s">
        <v>610</v>
      </c>
      <c r="D71" s="99" t="s">
        <v>406</v>
      </c>
      <c r="E71" s="98" t="s">
        <v>407</v>
      </c>
      <c r="F71" s="97" t="s">
        <v>611</v>
      </c>
      <c r="G71" s="107" t="s">
        <v>612</v>
      </c>
      <c r="H71" s="95">
        <v>620598.72</v>
      </c>
      <c r="I71" s="107" t="s">
        <v>96</v>
      </c>
      <c r="J71" s="107" t="s">
        <v>147</v>
      </c>
      <c r="K71" s="99" t="s">
        <v>613</v>
      </c>
      <c r="L71" s="96" t="s">
        <v>429</v>
      </c>
      <c r="M71" s="96" t="s">
        <v>414</v>
      </c>
      <c r="N71" s="96" t="s">
        <v>602</v>
      </c>
      <c r="O71" s="99" t="s">
        <v>873</v>
      </c>
      <c r="P71" s="99" t="s">
        <v>433</v>
      </c>
      <c r="Q71" s="99" t="s">
        <v>518</v>
      </c>
      <c r="R71" s="99" t="s">
        <v>518</v>
      </c>
      <c r="S71" s="99" t="s">
        <v>518</v>
      </c>
      <c r="T71" s="99" t="s">
        <v>418</v>
      </c>
      <c r="U71" s="99" t="s">
        <v>518</v>
      </c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2"/>
      <c r="CV71" s="102"/>
      <c r="CW71" s="102"/>
      <c r="CX71" s="102"/>
      <c r="CY71" s="102"/>
      <c r="CZ71" s="102"/>
      <c r="DA71" s="102"/>
      <c r="DB71" s="102"/>
      <c r="DC71" s="102"/>
      <c r="DD71" s="102"/>
      <c r="DE71" s="102"/>
      <c r="DF71" s="102"/>
      <c r="DG71" s="102"/>
      <c r="DH71" s="102"/>
      <c r="DI71" s="102"/>
      <c r="DJ71" s="102"/>
      <c r="DK71" s="102"/>
      <c r="DL71" s="102"/>
      <c r="DM71" s="102"/>
      <c r="DN71" s="102"/>
      <c r="DO71" s="102"/>
      <c r="DP71" s="102"/>
      <c r="DQ71" s="102"/>
      <c r="DR71" s="102"/>
      <c r="DS71" s="102"/>
      <c r="DT71" s="102"/>
      <c r="DU71" s="102"/>
      <c r="DV71" s="102"/>
      <c r="DW71" s="102"/>
      <c r="DX71" s="102"/>
      <c r="DY71" s="102"/>
      <c r="DZ71" s="102"/>
      <c r="EA71" s="102"/>
      <c r="EB71" s="102"/>
      <c r="EC71" s="102"/>
      <c r="ED71" s="102"/>
      <c r="EE71" s="102"/>
      <c r="EF71" s="102"/>
      <c r="EG71" s="102"/>
      <c r="EH71" s="102"/>
      <c r="EI71" s="102"/>
      <c r="EJ71" s="102"/>
      <c r="EK71" s="102"/>
      <c r="EL71" s="102"/>
      <c r="EM71" s="102"/>
      <c r="EN71" s="102"/>
      <c r="EO71" s="102"/>
      <c r="EP71" s="102"/>
      <c r="EQ71" s="102"/>
      <c r="ER71" s="102"/>
      <c r="ES71" s="102"/>
      <c r="ET71" s="102"/>
      <c r="EU71" s="102"/>
      <c r="EV71" s="102"/>
      <c r="EW71" s="102"/>
      <c r="EX71" s="102"/>
      <c r="EY71" s="102"/>
      <c r="EZ71" s="102"/>
      <c r="FA71" s="102"/>
      <c r="FB71" s="102"/>
      <c r="FC71" s="102"/>
      <c r="FD71" s="102"/>
      <c r="FE71" s="102"/>
      <c r="FF71" s="102"/>
      <c r="FG71" s="102"/>
      <c r="FH71" s="102"/>
      <c r="FI71" s="102"/>
      <c r="FJ71" s="102"/>
      <c r="FK71" s="102"/>
      <c r="FL71" s="102"/>
      <c r="FM71" s="102"/>
      <c r="FN71" s="102"/>
      <c r="FO71" s="102"/>
      <c r="FP71" s="102"/>
      <c r="FQ71" s="102"/>
      <c r="FR71" s="102"/>
      <c r="FS71" s="102"/>
      <c r="FT71" s="102"/>
      <c r="FU71" s="102"/>
      <c r="FV71" s="102"/>
      <c r="FW71" s="102"/>
      <c r="FX71" s="102"/>
      <c r="FY71" s="102"/>
      <c r="FZ71" s="102"/>
      <c r="GA71" s="102"/>
      <c r="GB71" s="102"/>
      <c r="GC71" s="102"/>
      <c r="GD71" s="102"/>
      <c r="GE71" s="102"/>
      <c r="GF71" s="102"/>
      <c r="GG71" s="102"/>
      <c r="GH71" s="102"/>
      <c r="GI71" s="102"/>
      <c r="GJ71" s="102"/>
      <c r="GK71" s="102"/>
      <c r="GL71" s="102"/>
      <c r="GM71" s="102"/>
      <c r="GN71" s="102"/>
      <c r="GO71" s="102"/>
      <c r="GP71" s="102"/>
      <c r="GQ71" s="102"/>
      <c r="GR71" s="102"/>
      <c r="GS71" s="102"/>
      <c r="GT71" s="102"/>
      <c r="GU71" s="102"/>
      <c r="GV71" s="102"/>
      <c r="GW71" s="102"/>
      <c r="GX71" s="102"/>
      <c r="GY71" s="102"/>
      <c r="GZ71" s="102"/>
      <c r="HA71" s="102"/>
      <c r="HB71" s="102"/>
      <c r="HC71" s="102"/>
      <c r="HD71" s="102"/>
      <c r="HE71" s="102"/>
      <c r="HF71" s="102"/>
      <c r="HG71" s="102"/>
      <c r="HH71" s="102"/>
      <c r="HI71" s="102"/>
      <c r="HJ71" s="102"/>
      <c r="HK71" s="102"/>
      <c r="HL71" s="102"/>
      <c r="HM71" s="102"/>
      <c r="HN71" s="102"/>
      <c r="HO71" s="102"/>
      <c r="HP71" s="102"/>
      <c r="HQ71" s="102"/>
      <c r="HR71" s="102"/>
      <c r="HS71" s="102"/>
      <c r="HT71" s="102"/>
      <c r="HU71" s="102"/>
      <c r="HV71" s="102"/>
      <c r="HW71" s="102"/>
      <c r="HX71" s="102"/>
      <c r="HY71" s="102"/>
      <c r="HZ71" s="102"/>
      <c r="IA71" s="102"/>
      <c r="IB71" s="102"/>
      <c r="IC71" s="102"/>
      <c r="ID71" s="102"/>
      <c r="IE71" s="102"/>
    </row>
    <row r="72" spans="1:239" ht="12.75" customHeight="1">
      <c r="A72" s="208" t="s">
        <v>1</v>
      </c>
      <c r="B72" s="208"/>
      <c r="C72" s="99"/>
      <c r="D72" s="99"/>
      <c r="E72" s="96"/>
      <c r="F72" s="96"/>
      <c r="G72" s="110"/>
      <c r="H72" s="133">
        <f>SUM(H71)</f>
        <v>620598.72</v>
      </c>
      <c r="I72" s="110"/>
      <c r="J72" s="110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  <c r="CP72" s="102"/>
      <c r="CQ72" s="102"/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102"/>
      <c r="DF72" s="102"/>
      <c r="DG72" s="102"/>
      <c r="DH72" s="102"/>
      <c r="DI72" s="102"/>
      <c r="DJ72" s="102"/>
      <c r="DK72" s="102"/>
      <c r="DL72" s="102"/>
      <c r="DM72" s="102"/>
      <c r="DN72" s="102"/>
      <c r="DO72" s="102"/>
      <c r="DP72" s="102"/>
      <c r="DQ72" s="102"/>
      <c r="DR72" s="102"/>
      <c r="DS72" s="102"/>
      <c r="DT72" s="102"/>
      <c r="DU72" s="102"/>
      <c r="DV72" s="102"/>
      <c r="DW72" s="102"/>
      <c r="DX72" s="102"/>
      <c r="DY72" s="102"/>
      <c r="DZ72" s="102"/>
      <c r="EA72" s="102"/>
      <c r="EB72" s="102"/>
      <c r="EC72" s="102"/>
      <c r="ED72" s="102"/>
      <c r="EE72" s="102"/>
      <c r="EF72" s="102"/>
      <c r="EG72" s="102"/>
      <c r="EH72" s="102"/>
      <c r="EI72" s="102"/>
      <c r="EJ72" s="102"/>
      <c r="EK72" s="102"/>
      <c r="EL72" s="102"/>
      <c r="EM72" s="102"/>
      <c r="EN72" s="102"/>
      <c r="EO72" s="102"/>
      <c r="EP72" s="102"/>
      <c r="EQ72" s="102"/>
      <c r="ER72" s="102"/>
      <c r="ES72" s="102"/>
      <c r="ET72" s="102"/>
      <c r="EU72" s="102"/>
      <c r="EV72" s="102"/>
      <c r="EW72" s="102"/>
      <c r="EX72" s="102"/>
      <c r="EY72" s="102"/>
      <c r="EZ72" s="102"/>
      <c r="FA72" s="102"/>
      <c r="FB72" s="102"/>
      <c r="FC72" s="102"/>
      <c r="FD72" s="102"/>
      <c r="FE72" s="102"/>
      <c r="FF72" s="102"/>
      <c r="FG72" s="102"/>
      <c r="FH72" s="102"/>
      <c r="FI72" s="102"/>
      <c r="FJ72" s="102"/>
      <c r="FK72" s="102"/>
      <c r="FL72" s="102"/>
      <c r="FM72" s="102"/>
      <c r="FN72" s="102"/>
      <c r="FO72" s="102"/>
      <c r="FP72" s="102"/>
      <c r="FQ72" s="102"/>
      <c r="FR72" s="102"/>
      <c r="FS72" s="102"/>
      <c r="FT72" s="102"/>
      <c r="FU72" s="102"/>
      <c r="FV72" s="102"/>
      <c r="FW72" s="102"/>
      <c r="FX72" s="102"/>
      <c r="FY72" s="102"/>
      <c r="FZ72" s="102"/>
      <c r="GA72" s="102"/>
      <c r="GB72" s="102"/>
      <c r="GC72" s="102"/>
      <c r="GD72" s="102"/>
      <c r="GE72" s="102"/>
      <c r="GF72" s="102"/>
      <c r="GG72" s="102"/>
      <c r="GH72" s="102"/>
      <c r="GI72" s="102"/>
      <c r="GJ72" s="102"/>
      <c r="GK72" s="102"/>
      <c r="GL72" s="102"/>
      <c r="GM72" s="102"/>
      <c r="GN72" s="102"/>
      <c r="GO72" s="102"/>
      <c r="GP72" s="102"/>
      <c r="GQ72" s="102"/>
      <c r="GR72" s="102"/>
      <c r="GS72" s="102"/>
      <c r="GT72" s="102"/>
      <c r="GU72" s="102"/>
      <c r="GV72" s="102"/>
      <c r="GW72" s="102"/>
      <c r="GX72" s="102"/>
      <c r="GY72" s="102"/>
      <c r="GZ72" s="102"/>
      <c r="HA72" s="102"/>
      <c r="HB72" s="102"/>
      <c r="HC72" s="102"/>
      <c r="HD72" s="102"/>
      <c r="HE72" s="102"/>
      <c r="HF72" s="102"/>
      <c r="HG72" s="102"/>
      <c r="HH72" s="102"/>
      <c r="HI72" s="102"/>
      <c r="HJ72" s="102"/>
      <c r="HK72" s="102"/>
      <c r="HL72" s="102"/>
      <c r="HM72" s="102"/>
      <c r="HN72" s="102"/>
      <c r="HO72" s="102"/>
      <c r="HP72" s="102"/>
      <c r="HQ72" s="102"/>
      <c r="HR72" s="102"/>
      <c r="HS72" s="102"/>
      <c r="HT72" s="102"/>
      <c r="HU72" s="102"/>
      <c r="HV72" s="102"/>
      <c r="HW72" s="102"/>
      <c r="HX72" s="102"/>
      <c r="HY72" s="102"/>
      <c r="HZ72" s="102"/>
      <c r="IA72" s="102"/>
      <c r="IB72" s="102"/>
      <c r="IC72" s="102"/>
      <c r="ID72" s="102"/>
      <c r="IE72" s="102"/>
    </row>
    <row r="73" spans="1:239" ht="12.75" customHeight="1">
      <c r="A73" s="105" t="s">
        <v>694</v>
      </c>
      <c r="B73" s="204" t="s">
        <v>18</v>
      </c>
      <c r="C73" s="204"/>
      <c r="D73" s="204"/>
      <c r="E73" s="204"/>
      <c r="F73" s="204"/>
      <c r="G73" s="103"/>
      <c r="H73" s="104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102"/>
      <c r="DF73" s="102"/>
      <c r="DG73" s="102"/>
      <c r="DH73" s="102"/>
      <c r="DI73" s="102"/>
      <c r="DJ73" s="102"/>
      <c r="DK73" s="102"/>
      <c r="DL73" s="102"/>
      <c r="DM73" s="102"/>
      <c r="DN73" s="102"/>
      <c r="DO73" s="102"/>
      <c r="DP73" s="102"/>
      <c r="DQ73" s="102"/>
      <c r="DR73" s="102"/>
      <c r="DS73" s="102"/>
      <c r="DT73" s="102"/>
      <c r="DU73" s="102"/>
      <c r="DV73" s="102"/>
      <c r="DW73" s="102"/>
      <c r="DX73" s="102"/>
      <c r="DY73" s="102"/>
      <c r="DZ73" s="102"/>
      <c r="EA73" s="102"/>
      <c r="EB73" s="102"/>
      <c r="EC73" s="102"/>
      <c r="ED73" s="102"/>
      <c r="EE73" s="102"/>
      <c r="EF73" s="102"/>
      <c r="EG73" s="102"/>
      <c r="EH73" s="102"/>
      <c r="EI73" s="102"/>
      <c r="EJ73" s="102"/>
      <c r="EK73" s="102"/>
      <c r="EL73" s="102"/>
      <c r="EM73" s="102"/>
      <c r="EN73" s="102"/>
      <c r="EO73" s="102"/>
      <c r="EP73" s="102"/>
      <c r="EQ73" s="102"/>
      <c r="ER73" s="102"/>
      <c r="ES73" s="102"/>
      <c r="ET73" s="102"/>
      <c r="EU73" s="102"/>
      <c r="EV73" s="102"/>
      <c r="EW73" s="102"/>
      <c r="EX73" s="102"/>
      <c r="EY73" s="102"/>
      <c r="EZ73" s="102"/>
      <c r="FA73" s="102"/>
      <c r="FB73" s="102"/>
      <c r="FC73" s="102"/>
      <c r="FD73" s="102"/>
      <c r="FE73" s="102"/>
      <c r="FF73" s="102"/>
      <c r="FG73" s="102"/>
      <c r="FH73" s="102"/>
      <c r="FI73" s="102"/>
      <c r="FJ73" s="102"/>
      <c r="FK73" s="102"/>
      <c r="FL73" s="102"/>
      <c r="FM73" s="102"/>
      <c r="FN73" s="102"/>
      <c r="FO73" s="102"/>
      <c r="FP73" s="102"/>
      <c r="FQ73" s="102"/>
      <c r="FR73" s="102"/>
      <c r="FS73" s="102"/>
      <c r="FT73" s="102"/>
      <c r="FU73" s="102"/>
      <c r="FV73" s="102"/>
      <c r="FW73" s="102"/>
      <c r="FX73" s="102"/>
      <c r="FY73" s="102"/>
      <c r="FZ73" s="102"/>
      <c r="GA73" s="102"/>
      <c r="GB73" s="102"/>
      <c r="GC73" s="102"/>
      <c r="GD73" s="102"/>
      <c r="GE73" s="102"/>
      <c r="GF73" s="102"/>
      <c r="GG73" s="102"/>
      <c r="GH73" s="102"/>
      <c r="GI73" s="102"/>
      <c r="GJ73" s="102"/>
      <c r="GK73" s="102"/>
      <c r="GL73" s="102"/>
      <c r="GM73" s="102"/>
      <c r="GN73" s="102"/>
      <c r="GO73" s="102"/>
      <c r="GP73" s="102"/>
      <c r="GQ73" s="102"/>
      <c r="GR73" s="102"/>
      <c r="GS73" s="102"/>
      <c r="GT73" s="102"/>
      <c r="GU73" s="102"/>
      <c r="GV73" s="102"/>
      <c r="GW73" s="102"/>
      <c r="GX73" s="102"/>
      <c r="GY73" s="102"/>
      <c r="GZ73" s="102"/>
      <c r="HA73" s="102"/>
      <c r="HB73" s="102"/>
      <c r="HC73" s="102"/>
      <c r="HD73" s="102"/>
      <c r="HE73" s="102"/>
      <c r="HF73" s="102"/>
      <c r="HG73" s="102"/>
      <c r="HH73" s="102"/>
      <c r="HI73" s="102"/>
      <c r="HJ73" s="102"/>
      <c r="HK73" s="102"/>
      <c r="HL73" s="102"/>
      <c r="HM73" s="102"/>
      <c r="HN73" s="102"/>
      <c r="HO73" s="102"/>
      <c r="HP73" s="102"/>
      <c r="HQ73" s="102"/>
      <c r="HR73" s="102"/>
      <c r="HS73" s="102"/>
      <c r="HT73" s="102"/>
      <c r="HU73" s="102"/>
      <c r="HV73" s="102"/>
      <c r="HW73" s="102"/>
      <c r="HX73" s="102"/>
      <c r="HY73" s="102"/>
      <c r="HZ73" s="102"/>
      <c r="IA73" s="102"/>
      <c r="IB73" s="102"/>
      <c r="IC73" s="102"/>
      <c r="ID73" s="102"/>
      <c r="IE73" s="102"/>
    </row>
    <row r="74" spans="1:239" ht="62.25" customHeight="1">
      <c r="A74" s="94" t="s">
        <v>693</v>
      </c>
      <c r="B74" s="96" t="s">
        <v>614</v>
      </c>
      <c r="C74" s="99" t="s">
        <v>604</v>
      </c>
      <c r="D74" s="99" t="s">
        <v>406</v>
      </c>
      <c r="E74" s="98" t="s">
        <v>407</v>
      </c>
      <c r="F74" s="97" t="s">
        <v>407</v>
      </c>
      <c r="G74" s="107">
        <v>1962</v>
      </c>
      <c r="H74" s="197">
        <v>895769</v>
      </c>
      <c r="I74" s="198" t="s">
        <v>96</v>
      </c>
      <c r="J74" s="107" t="s">
        <v>142</v>
      </c>
      <c r="K74" s="99" t="s">
        <v>148</v>
      </c>
      <c r="L74" s="96" t="s">
        <v>429</v>
      </c>
      <c r="M74" s="96" t="s">
        <v>442</v>
      </c>
      <c r="N74" s="96" t="s">
        <v>437</v>
      </c>
      <c r="O74" s="96" t="s">
        <v>837</v>
      </c>
      <c r="P74" s="96" t="s">
        <v>419</v>
      </c>
      <c r="Q74" s="96" t="s">
        <v>518</v>
      </c>
      <c r="R74" s="96" t="s">
        <v>518</v>
      </c>
      <c r="S74" s="96" t="s">
        <v>518</v>
      </c>
      <c r="T74" s="96" t="s">
        <v>418</v>
      </c>
      <c r="U74" s="96" t="s">
        <v>518</v>
      </c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/>
      <c r="CT74" s="102"/>
      <c r="CU74" s="102"/>
      <c r="CV74" s="102"/>
      <c r="CW74" s="102"/>
      <c r="CX74" s="102"/>
      <c r="CY74" s="102"/>
      <c r="CZ74" s="102"/>
      <c r="DA74" s="102"/>
      <c r="DB74" s="102"/>
      <c r="DC74" s="102"/>
      <c r="DD74" s="102"/>
      <c r="DE74" s="102"/>
      <c r="DF74" s="102"/>
      <c r="DG74" s="102"/>
      <c r="DH74" s="102"/>
      <c r="DI74" s="102"/>
      <c r="DJ74" s="102"/>
      <c r="DK74" s="102"/>
      <c r="DL74" s="102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/>
      <c r="DY74" s="102"/>
      <c r="DZ74" s="102"/>
      <c r="EA74" s="102"/>
      <c r="EB74" s="102"/>
      <c r="EC74" s="102"/>
      <c r="ED74" s="102"/>
      <c r="EE74" s="102"/>
      <c r="EF74" s="102"/>
      <c r="EG74" s="102"/>
      <c r="EH74" s="102"/>
      <c r="EI74" s="102"/>
      <c r="EJ74" s="102"/>
      <c r="EK74" s="102"/>
      <c r="EL74" s="102"/>
      <c r="EM74" s="102"/>
      <c r="EN74" s="102"/>
      <c r="EO74" s="102"/>
      <c r="EP74" s="102"/>
      <c r="EQ74" s="102"/>
      <c r="ER74" s="102"/>
      <c r="ES74" s="102"/>
      <c r="ET74" s="102"/>
      <c r="EU74" s="102"/>
      <c r="EV74" s="102"/>
      <c r="EW74" s="102"/>
      <c r="EX74" s="102"/>
      <c r="EY74" s="102"/>
      <c r="EZ74" s="102"/>
      <c r="FA74" s="102"/>
      <c r="FB74" s="102"/>
      <c r="FC74" s="102"/>
      <c r="FD74" s="102"/>
      <c r="FE74" s="102"/>
      <c r="FF74" s="102"/>
      <c r="FG74" s="102"/>
      <c r="FH74" s="102"/>
      <c r="FI74" s="102"/>
      <c r="FJ74" s="102"/>
      <c r="FK74" s="102"/>
      <c r="FL74" s="102"/>
      <c r="FM74" s="102"/>
      <c r="FN74" s="102"/>
      <c r="FO74" s="102"/>
      <c r="FP74" s="102"/>
      <c r="FQ74" s="102"/>
      <c r="FR74" s="102"/>
      <c r="FS74" s="102"/>
      <c r="FT74" s="102"/>
      <c r="FU74" s="102"/>
      <c r="FV74" s="102"/>
      <c r="FW74" s="102"/>
      <c r="FX74" s="102"/>
      <c r="FY74" s="102"/>
      <c r="FZ74" s="102"/>
      <c r="GA74" s="102"/>
      <c r="GB74" s="102"/>
      <c r="GC74" s="102"/>
      <c r="GD74" s="102"/>
      <c r="GE74" s="102"/>
      <c r="GF74" s="102"/>
      <c r="GG74" s="102"/>
      <c r="GH74" s="102"/>
      <c r="GI74" s="102"/>
      <c r="GJ74" s="102"/>
      <c r="GK74" s="102"/>
      <c r="GL74" s="102"/>
      <c r="GM74" s="102"/>
      <c r="GN74" s="102"/>
      <c r="GO74" s="102"/>
      <c r="GP74" s="102"/>
      <c r="GQ74" s="102"/>
      <c r="GR74" s="102"/>
      <c r="GS74" s="102"/>
      <c r="GT74" s="102"/>
      <c r="GU74" s="102"/>
      <c r="GV74" s="102"/>
      <c r="GW74" s="102"/>
      <c r="GX74" s="102"/>
      <c r="GY74" s="102"/>
      <c r="GZ74" s="102"/>
      <c r="HA74" s="102"/>
      <c r="HB74" s="102"/>
      <c r="HC74" s="102"/>
      <c r="HD74" s="102"/>
      <c r="HE74" s="102"/>
      <c r="HF74" s="102"/>
      <c r="HG74" s="102"/>
      <c r="HH74" s="102"/>
      <c r="HI74" s="102"/>
      <c r="HJ74" s="102"/>
      <c r="HK74" s="102"/>
      <c r="HL74" s="102"/>
      <c r="HM74" s="102"/>
      <c r="HN74" s="102"/>
      <c r="HO74" s="102"/>
      <c r="HP74" s="102"/>
      <c r="HQ74" s="102"/>
      <c r="HR74" s="102"/>
      <c r="HS74" s="102"/>
      <c r="HT74" s="102"/>
      <c r="HU74" s="102"/>
      <c r="HV74" s="102"/>
      <c r="HW74" s="102"/>
      <c r="HX74" s="102"/>
      <c r="HY74" s="102"/>
      <c r="HZ74" s="102"/>
      <c r="IA74" s="102"/>
      <c r="IB74" s="102"/>
      <c r="IC74" s="102"/>
      <c r="ID74" s="102"/>
      <c r="IE74" s="102"/>
    </row>
    <row r="75" spans="1:239" ht="76.5" customHeight="1">
      <c r="A75" s="94" t="s">
        <v>692</v>
      </c>
      <c r="B75" s="96" t="s">
        <v>149</v>
      </c>
      <c r="C75" s="96" t="s">
        <v>615</v>
      </c>
      <c r="D75" s="99" t="s">
        <v>406</v>
      </c>
      <c r="E75" s="98" t="s">
        <v>407</v>
      </c>
      <c r="F75" s="97" t="s">
        <v>407</v>
      </c>
      <c r="G75" s="107">
        <v>1993.2002</v>
      </c>
      <c r="H75" s="95">
        <v>1614212</v>
      </c>
      <c r="I75" s="107" t="s">
        <v>96</v>
      </c>
      <c r="J75" s="107" t="s">
        <v>142</v>
      </c>
      <c r="K75" s="99" t="s">
        <v>148</v>
      </c>
      <c r="L75" s="96" t="s">
        <v>429</v>
      </c>
      <c r="M75" s="96" t="s">
        <v>616</v>
      </c>
      <c r="N75" s="96" t="s">
        <v>617</v>
      </c>
      <c r="O75" s="99" t="s">
        <v>874</v>
      </c>
      <c r="P75" s="99" t="s">
        <v>419</v>
      </c>
      <c r="Q75" s="99" t="s">
        <v>518</v>
      </c>
      <c r="R75" s="99" t="s">
        <v>518</v>
      </c>
      <c r="S75" s="99" t="s">
        <v>518</v>
      </c>
      <c r="T75" s="99" t="s">
        <v>418</v>
      </c>
      <c r="U75" s="99" t="s">
        <v>518</v>
      </c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/>
      <c r="CT75" s="102"/>
      <c r="CU75" s="102"/>
      <c r="CV75" s="102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102"/>
      <c r="DJ75" s="102"/>
      <c r="DK75" s="102"/>
      <c r="DL75" s="102"/>
      <c r="DM75" s="102"/>
      <c r="DN75" s="102"/>
      <c r="DO75" s="102"/>
      <c r="DP75" s="102"/>
      <c r="DQ75" s="102"/>
      <c r="DR75" s="102"/>
      <c r="DS75" s="102"/>
      <c r="DT75" s="102"/>
      <c r="DU75" s="102"/>
      <c r="DV75" s="102"/>
      <c r="DW75" s="102"/>
      <c r="DX75" s="102"/>
      <c r="DY75" s="102"/>
      <c r="DZ75" s="102"/>
      <c r="EA75" s="102"/>
      <c r="EB75" s="102"/>
      <c r="EC75" s="102"/>
      <c r="ED75" s="102"/>
      <c r="EE75" s="102"/>
      <c r="EF75" s="102"/>
      <c r="EG75" s="102"/>
      <c r="EH75" s="102"/>
      <c r="EI75" s="102"/>
      <c r="EJ75" s="102"/>
      <c r="EK75" s="102"/>
      <c r="EL75" s="102"/>
      <c r="EM75" s="102"/>
      <c r="EN75" s="102"/>
      <c r="EO75" s="102"/>
      <c r="EP75" s="102"/>
      <c r="EQ75" s="102"/>
      <c r="ER75" s="102"/>
      <c r="ES75" s="102"/>
      <c r="ET75" s="102"/>
      <c r="EU75" s="102"/>
      <c r="EV75" s="102"/>
      <c r="EW75" s="102"/>
      <c r="EX75" s="102"/>
      <c r="EY75" s="102"/>
      <c r="EZ75" s="102"/>
      <c r="FA75" s="102"/>
      <c r="FB75" s="102"/>
      <c r="FC75" s="102"/>
      <c r="FD75" s="102"/>
      <c r="FE75" s="102"/>
      <c r="FF75" s="102"/>
      <c r="FG75" s="102"/>
      <c r="FH75" s="102"/>
      <c r="FI75" s="102"/>
      <c r="FJ75" s="102"/>
      <c r="FK75" s="102"/>
      <c r="FL75" s="102"/>
      <c r="FM75" s="102"/>
      <c r="FN75" s="102"/>
      <c r="FO75" s="102"/>
      <c r="FP75" s="102"/>
      <c r="FQ75" s="102"/>
      <c r="FR75" s="102"/>
      <c r="FS75" s="102"/>
      <c r="FT75" s="102"/>
      <c r="FU75" s="102"/>
      <c r="FV75" s="102"/>
      <c r="FW75" s="102"/>
      <c r="FX75" s="102"/>
      <c r="FY75" s="102"/>
      <c r="FZ75" s="102"/>
      <c r="GA75" s="102"/>
      <c r="GB75" s="102"/>
      <c r="GC75" s="102"/>
      <c r="GD75" s="102"/>
      <c r="GE75" s="102"/>
      <c r="GF75" s="102"/>
      <c r="GG75" s="102"/>
      <c r="GH75" s="102"/>
      <c r="GI75" s="102"/>
      <c r="GJ75" s="102"/>
      <c r="GK75" s="102"/>
      <c r="GL75" s="102"/>
      <c r="GM75" s="102"/>
      <c r="GN75" s="102"/>
      <c r="GO75" s="102"/>
      <c r="GP75" s="102"/>
      <c r="GQ75" s="102"/>
      <c r="GR75" s="102"/>
      <c r="GS75" s="102"/>
      <c r="GT75" s="102"/>
      <c r="GU75" s="102"/>
      <c r="GV75" s="102"/>
      <c r="GW75" s="102"/>
      <c r="GX75" s="102"/>
      <c r="GY75" s="102"/>
      <c r="GZ75" s="102"/>
      <c r="HA75" s="102"/>
      <c r="HB75" s="102"/>
      <c r="HC75" s="102"/>
      <c r="HD75" s="102"/>
      <c r="HE75" s="102"/>
      <c r="HF75" s="102"/>
      <c r="HG75" s="102"/>
      <c r="HH75" s="102"/>
      <c r="HI75" s="102"/>
      <c r="HJ75" s="102"/>
      <c r="HK75" s="102"/>
      <c r="HL75" s="102"/>
      <c r="HM75" s="102"/>
      <c r="HN75" s="102"/>
      <c r="HO75" s="102"/>
      <c r="HP75" s="102"/>
      <c r="HQ75" s="102"/>
      <c r="HR75" s="102"/>
      <c r="HS75" s="102"/>
      <c r="HT75" s="102"/>
      <c r="HU75" s="102"/>
      <c r="HV75" s="102"/>
      <c r="HW75" s="102"/>
      <c r="HX75" s="102"/>
      <c r="HY75" s="102"/>
      <c r="HZ75" s="102"/>
      <c r="IA75" s="102"/>
      <c r="IB75" s="102"/>
      <c r="IC75" s="102"/>
      <c r="ID75" s="102"/>
      <c r="IE75" s="102"/>
    </row>
    <row r="76" spans="1:239" ht="12.75" customHeight="1">
      <c r="A76" s="208" t="s">
        <v>0</v>
      </c>
      <c r="B76" s="208"/>
      <c r="C76" s="99"/>
      <c r="D76" s="99"/>
      <c r="E76" s="108"/>
      <c r="F76" s="96"/>
      <c r="G76" s="110"/>
      <c r="H76" s="133">
        <f>SUM(H74:H75)</f>
        <v>2509981</v>
      </c>
      <c r="I76" s="110"/>
      <c r="J76" s="110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2"/>
      <c r="CP76" s="102"/>
      <c r="CQ76" s="102"/>
      <c r="CR76" s="102"/>
      <c r="CS76" s="102"/>
      <c r="CT76" s="102"/>
      <c r="CU76" s="102"/>
      <c r="CV76" s="102"/>
      <c r="CW76" s="102"/>
      <c r="CX76" s="102"/>
      <c r="CY76" s="102"/>
      <c r="CZ76" s="102"/>
      <c r="DA76" s="102"/>
      <c r="DB76" s="102"/>
      <c r="DC76" s="102"/>
      <c r="DD76" s="102"/>
      <c r="DE76" s="102"/>
      <c r="DF76" s="102"/>
      <c r="DG76" s="102"/>
      <c r="DH76" s="102"/>
      <c r="DI76" s="102"/>
      <c r="DJ76" s="102"/>
      <c r="DK76" s="102"/>
      <c r="DL76" s="102"/>
      <c r="DM76" s="102"/>
      <c r="DN76" s="102"/>
      <c r="DO76" s="102"/>
      <c r="DP76" s="102"/>
      <c r="DQ76" s="102"/>
      <c r="DR76" s="102"/>
      <c r="DS76" s="102"/>
      <c r="DT76" s="102"/>
      <c r="DU76" s="102"/>
      <c r="DV76" s="102"/>
      <c r="DW76" s="102"/>
      <c r="DX76" s="102"/>
      <c r="DY76" s="102"/>
      <c r="DZ76" s="102"/>
      <c r="EA76" s="102"/>
      <c r="EB76" s="102"/>
      <c r="EC76" s="102"/>
      <c r="ED76" s="102"/>
      <c r="EE76" s="102"/>
      <c r="EF76" s="102"/>
      <c r="EG76" s="102"/>
      <c r="EH76" s="102"/>
      <c r="EI76" s="102"/>
      <c r="EJ76" s="102"/>
      <c r="EK76" s="102"/>
      <c r="EL76" s="102"/>
      <c r="EM76" s="102"/>
      <c r="EN76" s="102"/>
      <c r="EO76" s="102"/>
      <c r="EP76" s="102"/>
      <c r="EQ76" s="102"/>
      <c r="ER76" s="102"/>
      <c r="ES76" s="102"/>
      <c r="ET76" s="102"/>
      <c r="EU76" s="102"/>
      <c r="EV76" s="102"/>
      <c r="EW76" s="102"/>
      <c r="EX76" s="102"/>
      <c r="EY76" s="102"/>
      <c r="EZ76" s="102"/>
      <c r="FA76" s="102"/>
      <c r="FB76" s="102"/>
      <c r="FC76" s="102"/>
      <c r="FD76" s="102"/>
      <c r="FE76" s="102"/>
      <c r="FF76" s="102"/>
      <c r="FG76" s="102"/>
      <c r="FH76" s="102"/>
      <c r="FI76" s="102"/>
      <c r="FJ76" s="102"/>
      <c r="FK76" s="102"/>
      <c r="FL76" s="102"/>
      <c r="FM76" s="102"/>
      <c r="FN76" s="102"/>
      <c r="FO76" s="102"/>
      <c r="FP76" s="102"/>
      <c r="FQ76" s="102"/>
      <c r="FR76" s="102"/>
      <c r="FS76" s="102"/>
      <c r="FT76" s="102"/>
      <c r="FU76" s="102"/>
      <c r="FV76" s="102"/>
      <c r="FW76" s="102"/>
      <c r="FX76" s="102"/>
      <c r="FY76" s="102"/>
      <c r="FZ76" s="102"/>
      <c r="GA76" s="102"/>
      <c r="GB76" s="102"/>
      <c r="GC76" s="102"/>
      <c r="GD76" s="102"/>
      <c r="GE76" s="102"/>
      <c r="GF76" s="102"/>
      <c r="GG76" s="102"/>
      <c r="GH76" s="102"/>
      <c r="GI76" s="102"/>
      <c r="GJ76" s="102"/>
      <c r="GK76" s="102"/>
      <c r="GL76" s="102"/>
      <c r="GM76" s="102"/>
      <c r="GN76" s="102"/>
      <c r="GO76" s="102"/>
      <c r="GP76" s="102"/>
      <c r="GQ76" s="102"/>
      <c r="GR76" s="102"/>
      <c r="GS76" s="102"/>
      <c r="GT76" s="102"/>
      <c r="GU76" s="102"/>
      <c r="GV76" s="102"/>
      <c r="GW76" s="102"/>
      <c r="GX76" s="102"/>
      <c r="GY76" s="102"/>
      <c r="GZ76" s="102"/>
      <c r="HA76" s="102"/>
      <c r="HB76" s="102"/>
      <c r="HC76" s="102"/>
      <c r="HD76" s="102"/>
      <c r="HE76" s="102"/>
      <c r="HF76" s="102"/>
      <c r="HG76" s="102"/>
      <c r="HH76" s="102"/>
      <c r="HI76" s="102"/>
      <c r="HJ76" s="102"/>
      <c r="HK76" s="102"/>
      <c r="HL76" s="102"/>
      <c r="HM76" s="102"/>
      <c r="HN76" s="102"/>
      <c r="HO76" s="102"/>
      <c r="HP76" s="102"/>
      <c r="HQ76" s="102"/>
      <c r="HR76" s="102"/>
      <c r="HS76" s="102"/>
      <c r="HT76" s="102"/>
      <c r="HU76" s="102"/>
      <c r="HV76" s="102"/>
      <c r="HW76" s="102"/>
      <c r="HX76" s="102"/>
      <c r="HY76" s="102"/>
      <c r="HZ76" s="102"/>
      <c r="IA76" s="102"/>
      <c r="IB76" s="102"/>
      <c r="IC76" s="102"/>
      <c r="ID76" s="102"/>
      <c r="IE76" s="102"/>
    </row>
    <row r="77" spans="1:239" ht="12.75" customHeight="1">
      <c r="A77" s="105" t="s">
        <v>691</v>
      </c>
      <c r="B77" s="204" t="s">
        <v>19</v>
      </c>
      <c r="C77" s="204"/>
      <c r="D77" s="204"/>
      <c r="E77" s="204"/>
      <c r="F77" s="103"/>
      <c r="G77" s="103"/>
      <c r="H77" s="104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2"/>
      <c r="FX77" s="102"/>
      <c r="FY77" s="102"/>
      <c r="FZ77" s="102"/>
      <c r="GA77" s="102"/>
      <c r="GB77" s="102"/>
      <c r="GC77" s="102"/>
      <c r="GD77" s="102"/>
      <c r="GE77" s="102"/>
      <c r="GF77" s="102"/>
      <c r="GG77" s="102"/>
      <c r="GH77" s="102"/>
      <c r="GI77" s="102"/>
      <c r="GJ77" s="102"/>
      <c r="GK77" s="102"/>
      <c r="GL77" s="102"/>
      <c r="GM77" s="102"/>
      <c r="GN77" s="102"/>
      <c r="GO77" s="102"/>
      <c r="GP77" s="102"/>
      <c r="GQ77" s="102"/>
      <c r="GR77" s="102"/>
      <c r="GS77" s="102"/>
      <c r="GT77" s="102"/>
      <c r="GU77" s="102"/>
      <c r="GV77" s="102"/>
      <c r="GW77" s="102"/>
      <c r="GX77" s="102"/>
      <c r="GY77" s="102"/>
      <c r="GZ77" s="102"/>
      <c r="HA77" s="102"/>
      <c r="HB77" s="102"/>
      <c r="HC77" s="102"/>
      <c r="HD77" s="102"/>
      <c r="HE77" s="102"/>
      <c r="HF77" s="102"/>
      <c r="HG77" s="102"/>
      <c r="HH77" s="102"/>
      <c r="HI77" s="102"/>
      <c r="HJ77" s="102"/>
      <c r="HK77" s="102"/>
      <c r="HL77" s="102"/>
      <c r="HM77" s="102"/>
      <c r="HN77" s="102"/>
      <c r="HO77" s="102"/>
      <c r="HP77" s="102"/>
      <c r="HQ77" s="102"/>
      <c r="HR77" s="102"/>
      <c r="HS77" s="102"/>
      <c r="HT77" s="102"/>
      <c r="HU77" s="102"/>
      <c r="HV77" s="102"/>
      <c r="HW77" s="102"/>
      <c r="HX77" s="102"/>
      <c r="HY77" s="102"/>
      <c r="HZ77" s="102"/>
      <c r="IA77" s="102"/>
      <c r="IB77" s="102"/>
      <c r="IC77" s="102"/>
      <c r="ID77" s="102"/>
      <c r="IE77" s="102"/>
    </row>
    <row r="78" spans="1:239" ht="49.5" customHeight="1">
      <c r="A78" s="94" t="s">
        <v>690</v>
      </c>
      <c r="B78" s="96" t="s">
        <v>618</v>
      </c>
      <c r="C78" s="99" t="s">
        <v>619</v>
      </c>
      <c r="D78" s="99" t="s">
        <v>406</v>
      </c>
      <c r="E78" s="98" t="s">
        <v>407</v>
      </c>
      <c r="F78" s="97" t="s">
        <v>407</v>
      </c>
      <c r="G78" s="107">
        <v>1965</v>
      </c>
      <c r="H78" s="95">
        <v>1114334.32</v>
      </c>
      <c r="I78" s="107" t="s">
        <v>96</v>
      </c>
      <c r="J78" s="107" t="s">
        <v>689</v>
      </c>
      <c r="K78" s="99" t="s">
        <v>620</v>
      </c>
      <c r="L78" s="96" t="s">
        <v>429</v>
      </c>
      <c r="M78" s="96" t="s">
        <v>442</v>
      </c>
      <c r="N78" s="96" t="s">
        <v>437</v>
      </c>
      <c r="O78" s="99" t="s">
        <v>833</v>
      </c>
      <c r="P78" s="99" t="s">
        <v>433</v>
      </c>
      <c r="Q78" s="99" t="s">
        <v>518</v>
      </c>
      <c r="R78" s="99" t="s">
        <v>518</v>
      </c>
      <c r="S78" s="99" t="s">
        <v>518</v>
      </c>
      <c r="T78" s="99" t="s">
        <v>418</v>
      </c>
      <c r="U78" s="99" t="s">
        <v>518</v>
      </c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2"/>
      <c r="FX78" s="102"/>
      <c r="FY78" s="102"/>
      <c r="FZ78" s="102"/>
      <c r="GA78" s="102"/>
      <c r="GB78" s="102"/>
      <c r="GC78" s="102"/>
      <c r="GD78" s="102"/>
      <c r="GE78" s="102"/>
      <c r="GF78" s="102"/>
      <c r="GG78" s="102"/>
      <c r="GH78" s="102"/>
      <c r="GI78" s="102"/>
      <c r="GJ78" s="102"/>
      <c r="GK78" s="102"/>
      <c r="GL78" s="102"/>
      <c r="GM78" s="102"/>
      <c r="GN78" s="102"/>
      <c r="GO78" s="102"/>
      <c r="GP78" s="102"/>
      <c r="GQ78" s="102"/>
      <c r="GR78" s="102"/>
      <c r="GS78" s="102"/>
      <c r="GT78" s="102"/>
      <c r="GU78" s="102"/>
      <c r="GV78" s="102"/>
      <c r="GW78" s="102"/>
      <c r="GX78" s="102"/>
      <c r="GY78" s="102"/>
      <c r="GZ78" s="102"/>
      <c r="HA78" s="102"/>
      <c r="HB78" s="102"/>
      <c r="HC78" s="102"/>
      <c r="HD78" s="102"/>
      <c r="HE78" s="102"/>
      <c r="HF78" s="102"/>
      <c r="HG78" s="102"/>
      <c r="HH78" s="102"/>
      <c r="HI78" s="102"/>
      <c r="HJ78" s="102"/>
      <c r="HK78" s="102"/>
      <c r="HL78" s="102"/>
      <c r="HM78" s="102"/>
      <c r="HN78" s="102"/>
      <c r="HO78" s="102"/>
      <c r="HP78" s="102"/>
      <c r="HQ78" s="102"/>
      <c r="HR78" s="102"/>
      <c r="HS78" s="102"/>
      <c r="HT78" s="102"/>
      <c r="HU78" s="102"/>
      <c r="HV78" s="102"/>
      <c r="HW78" s="102"/>
      <c r="HX78" s="102"/>
      <c r="HY78" s="102"/>
      <c r="HZ78" s="102"/>
      <c r="IA78" s="102"/>
      <c r="IB78" s="102"/>
      <c r="IC78" s="102"/>
      <c r="ID78" s="102"/>
      <c r="IE78" s="102"/>
    </row>
    <row r="79" spans="1:239" ht="12.75" customHeight="1">
      <c r="A79" s="208" t="s">
        <v>0</v>
      </c>
      <c r="B79" s="208"/>
      <c r="C79" s="99"/>
      <c r="D79" s="99"/>
      <c r="E79" s="108"/>
      <c r="F79" s="96"/>
      <c r="G79" s="110"/>
      <c r="H79" s="133">
        <f>SUM(H78:H78)</f>
        <v>1114334.32</v>
      </c>
      <c r="I79" s="110"/>
      <c r="J79" s="110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/>
      <c r="CT79" s="102"/>
      <c r="CU79" s="102"/>
      <c r="CV79" s="102"/>
      <c r="CW79" s="102"/>
      <c r="CX79" s="102"/>
      <c r="CY79" s="102"/>
      <c r="CZ79" s="102"/>
      <c r="DA79" s="102"/>
      <c r="DB79" s="102"/>
      <c r="DC79" s="102"/>
      <c r="DD79" s="102"/>
      <c r="DE79" s="102"/>
      <c r="DF79" s="102"/>
      <c r="DG79" s="102"/>
      <c r="DH79" s="102"/>
      <c r="DI79" s="102"/>
      <c r="DJ79" s="102"/>
      <c r="DK79" s="102"/>
      <c r="DL79" s="102"/>
      <c r="DM79" s="102"/>
      <c r="DN79" s="102"/>
      <c r="DO79" s="102"/>
      <c r="DP79" s="102"/>
      <c r="DQ79" s="102"/>
      <c r="DR79" s="102"/>
      <c r="DS79" s="102"/>
      <c r="DT79" s="102"/>
      <c r="DU79" s="102"/>
      <c r="DV79" s="102"/>
      <c r="DW79" s="102"/>
      <c r="DX79" s="102"/>
      <c r="DY79" s="102"/>
      <c r="DZ79" s="102"/>
      <c r="EA79" s="102"/>
      <c r="EB79" s="102"/>
      <c r="EC79" s="102"/>
      <c r="ED79" s="102"/>
      <c r="EE79" s="102"/>
      <c r="EF79" s="102"/>
      <c r="EG79" s="102"/>
      <c r="EH79" s="102"/>
      <c r="EI79" s="102"/>
      <c r="EJ79" s="102"/>
      <c r="EK79" s="102"/>
      <c r="EL79" s="102"/>
      <c r="EM79" s="102"/>
      <c r="EN79" s="102"/>
      <c r="EO79" s="102"/>
      <c r="EP79" s="102"/>
      <c r="EQ79" s="102"/>
      <c r="ER79" s="102"/>
      <c r="ES79" s="102"/>
      <c r="ET79" s="102"/>
      <c r="EU79" s="102"/>
      <c r="EV79" s="102"/>
      <c r="EW79" s="102"/>
      <c r="EX79" s="102"/>
      <c r="EY79" s="102"/>
      <c r="EZ79" s="102"/>
      <c r="FA79" s="102"/>
      <c r="FB79" s="102"/>
      <c r="FC79" s="102"/>
      <c r="FD79" s="102"/>
      <c r="FE79" s="102"/>
      <c r="FF79" s="102"/>
      <c r="FG79" s="102"/>
      <c r="FH79" s="102"/>
      <c r="FI79" s="102"/>
      <c r="FJ79" s="102"/>
      <c r="FK79" s="102"/>
      <c r="FL79" s="102"/>
      <c r="FM79" s="102"/>
      <c r="FN79" s="102"/>
      <c r="FO79" s="102"/>
      <c r="FP79" s="102"/>
      <c r="FQ79" s="102"/>
      <c r="FR79" s="102"/>
      <c r="FS79" s="102"/>
      <c r="FT79" s="102"/>
      <c r="FU79" s="102"/>
      <c r="FV79" s="102"/>
      <c r="FW79" s="102"/>
      <c r="FX79" s="102"/>
      <c r="FY79" s="102"/>
      <c r="FZ79" s="102"/>
      <c r="GA79" s="102"/>
      <c r="GB79" s="102"/>
      <c r="GC79" s="102"/>
      <c r="GD79" s="102"/>
      <c r="GE79" s="102"/>
      <c r="GF79" s="102"/>
      <c r="GG79" s="102"/>
      <c r="GH79" s="102"/>
      <c r="GI79" s="102"/>
      <c r="GJ79" s="102"/>
      <c r="GK79" s="102"/>
      <c r="GL79" s="102"/>
      <c r="GM79" s="102"/>
      <c r="GN79" s="102"/>
      <c r="GO79" s="102"/>
      <c r="GP79" s="102"/>
      <c r="GQ79" s="102"/>
      <c r="GR79" s="102"/>
      <c r="GS79" s="102"/>
      <c r="GT79" s="102"/>
      <c r="GU79" s="102"/>
      <c r="GV79" s="102"/>
      <c r="GW79" s="102"/>
      <c r="GX79" s="102"/>
      <c r="GY79" s="102"/>
      <c r="GZ79" s="102"/>
      <c r="HA79" s="102"/>
      <c r="HB79" s="102"/>
      <c r="HC79" s="102"/>
      <c r="HD79" s="102"/>
      <c r="HE79" s="102"/>
      <c r="HF79" s="102"/>
      <c r="HG79" s="102"/>
      <c r="HH79" s="102"/>
      <c r="HI79" s="102"/>
      <c r="HJ79" s="102"/>
      <c r="HK79" s="102"/>
      <c r="HL79" s="102"/>
      <c r="HM79" s="102"/>
      <c r="HN79" s="102"/>
      <c r="HO79" s="102"/>
      <c r="HP79" s="102"/>
      <c r="HQ79" s="102"/>
      <c r="HR79" s="102"/>
      <c r="HS79" s="102"/>
      <c r="HT79" s="102"/>
      <c r="HU79" s="102"/>
      <c r="HV79" s="102"/>
      <c r="HW79" s="102"/>
      <c r="HX79" s="102"/>
      <c r="HY79" s="102"/>
      <c r="HZ79" s="102"/>
      <c r="IA79" s="102"/>
      <c r="IB79" s="102"/>
      <c r="IC79" s="102"/>
      <c r="ID79" s="102"/>
      <c r="IE79" s="102"/>
    </row>
    <row r="80" spans="1:239" ht="12.75" customHeight="1">
      <c r="A80" s="105" t="s">
        <v>688</v>
      </c>
      <c r="B80" s="204" t="s">
        <v>20</v>
      </c>
      <c r="C80" s="204"/>
      <c r="D80" s="204"/>
      <c r="E80" s="204"/>
      <c r="F80" s="103"/>
      <c r="G80" s="103"/>
      <c r="H80" s="104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/>
      <c r="CB80" s="102"/>
      <c r="CC80" s="102"/>
      <c r="CD80" s="102"/>
      <c r="CE80" s="102"/>
      <c r="CF80" s="102"/>
      <c r="CG80" s="102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/>
      <c r="CT80" s="102"/>
      <c r="CU80" s="102"/>
      <c r="CV80" s="102"/>
      <c r="CW80" s="102"/>
      <c r="CX80" s="102"/>
      <c r="CY80" s="102"/>
      <c r="CZ80" s="102"/>
      <c r="DA80" s="102"/>
      <c r="DB80" s="102"/>
      <c r="DC80" s="102"/>
      <c r="DD80" s="102"/>
      <c r="DE80" s="102"/>
      <c r="DF80" s="102"/>
      <c r="DG80" s="102"/>
      <c r="DH80" s="102"/>
      <c r="DI80" s="102"/>
      <c r="DJ80" s="102"/>
      <c r="DK80" s="102"/>
      <c r="DL80" s="102"/>
      <c r="DM80" s="102"/>
      <c r="DN80" s="102"/>
      <c r="DO80" s="102"/>
      <c r="DP80" s="102"/>
      <c r="DQ80" s="102"/>
      <c r="DR80" s="102"/>
      <c r="DS80" s="102"/>
      <c r="DT80" s="102"/>
      <c r="DU80" s="102"/>
      <c r="DV80" s="102"/>
      <c r="DW80" s="102"/>
      <c r="DX80" s="102"/>
      <c r="DY80" s="102"/>
      <c r="DZ80" s="102"/>
      <c r="EA80" s="102"/>
      <c r="EB80" s="102"/>
      <c r="EC80" s="102"/>
      <c r="ED80" s="102"/>
      <c r="EE80" s="102"/>
      <c r="EF80" s="102"/>
      <c r="EG80" s="102"/>
      <c r="EH80" s="102"/>
      <c r="EI80" s="102"/>
      <c r="EJ80" s="102"/>
      <c r="EK80" s="102"/>
      <c r="EL80" s="102"/>
      <c r="EM80" s="102"/>
      <c r="EN80" s="102"/>
      <c r="EO80" s="102"/>
      <c r="EP80" s="102"/>
      <c r="EQ80" s="102"/>
      <c r="ER80" s="102"/>
      <c r="ES80" s="102"/>
      <c r="ET80" s="102"/>
      <c r="EU80" s="102"/>
      <c r="EV80" s="102"/>
      <c r="EW80" s="102"/>
      <c r="EX80" s="102"/>
      <c r="EY80" s="102"/>
      <c r="EZ80" s="102"/>
      <c r="FA80" s="102"/>
      <c r="FB80" s="102"/>
      <c r="FC80" s="102"/>
      <c r="FD80" s="102"/>
      <c r="FE80" s="102"/>
      <c r="FF80" s="102"/>
      <c r="FG80" s="102"/>
      <c r="FH80" s="102"/>
      <c r="FI80" s="102"/>
      <c r="FJ80" s="102"/>
      <c r="FK80" s="102"/>
      <c r="FL80" s="102"/>
      <c r="FM80" s="102"/>
      <c r="FN80" s="102"/>
      <c r="FO80" s="102"/>
      <c r="FP80" s="102"/>
      <c r="FQ80" s="102"/>
      <c r="FR80" s="102"/>
      <c r="FS80" s="102"/>
      <c r="FT80" s="102"/>
      <c r="FU80" s="102"/>
      <c r="FV80" s="102"/>
      <c r="FW80" s="102"/>
      <c r="FX80" s="102"/>
      <c r="FY80" s="102"/>
      <c r="FZ80" s="102"/>
      <c r="GA80" s="102"/>
      <c r="GB80" s="102"/>
      <c r="GC80" s="102"/>
      <c r="GD80" s="102"/>
      <c r="GE80" s="102"/>
      <c r="GF80" s="102"/>
      <c r="GG80" s="102"/>
      <c r="GH80" s="102"/>
      <c r="GI80" s="102"/>
      <c r="GJ80" s="102"/>
      <c r="GK80" s="102"/>
      <c r="GL80" s="102"/>
      <c r="GM80" s="102"/>
      <c r="GN80" s="102"/>
      <c r="GO80" s="102"/>
      <c r="GP80" s="102"/>
      <c r="GQ80" s="102"/>
      <c r="GR80" s="102"/>
      <c r="GS80" s="102"/>
      <c r="GT80" s="102"/>
      <c r="GU80" s="102"/>
      <c r="GV80" s="102"/>
      <c r="GW80" s="102"/>
      <c r="GX80" s="102"/>
      <c r="GY80" s="102"/>
      <c r="GZ80" s="102"/>
      <c r="HA80" s="102"/>
      <c r="HB80" s="102"/>
      <c r="HC80" s="102"/>
      <c r="HD80" s="102"/>
      <c r="HE80" s="102"/>
      <c r="HF80" s="102"/>
      <c r="HG80" s="102"/>
      <c r="HH80" s="102"/>
      <c r="HI80" s="102"/>
      <c r="HJ80" s="102"/>
      <c r="HK80" s="102"/>
      <c r="HL80" s="102"/>
      <c r="HM80" s="102"/>
      <c r="HN80" s="102"/>
      <c r="HO80" s="102"/>
      <c r="HP80" s="102"/>
      <c r="HQ80" s="102"/>
      <c r="HR80" s="102"/>
      <c r="HS80" s="102"/>
      <c r="HT80" s="102"/>
      <c r="HU80" s="102"/>
      <c r="HV80" s="102"/>
      <c r="HW80" s="102"/>
      <c r="HX80" s="102"/>
      <c r="HY80" s="102"/>
      <c r="HZ80" s="102"/>
      <c r="IA80" s="102"/>
      <c r="IB80" s="102"/>
      <c r="IC80" s="102"/>
      <c r="ID80" s="102"/>
      <c r="IE80" s="102"/>
    </row>
    <row r="81" spans="1:239" ht="77.25" customHeight="1">
      <c r="A81" s="94" t="s">
        <v>687</v>
      </c>
      <c r="B81" s="96" t="s">
        <v>621</v>
      </c>
      <c r="C81" s="99" t="s">
        <v>622</v>
      </c>
      <c r="D81" s="99" t="s">
        <v>406</v>
      </c>
      <c r="E81" s="98" t="s">
        <v>407</v>
      </c>
      <c r="F81" s="97" t="s">
        <v>623</v>
      </c>
      <c r="G81" s="107" t="s">
        <v>624</v>
      </c>
      <c r="H81" s="197">
        <v>1279422.71</v>
      </c>
      <c r="I81" s="198" t="s">
        <v>96</v>
      </c>
      <c r="J81" s="107" t="s">
        <v>686</v>
      </c>
      <c r="K81" s="96" t="s">
        <v>150</v>
      </c>
      <c r="L81" s="96" t="s">
        <v>429</v>
      </c>
      <c r="M81" s="96" t="s">
        <v>564</v>
      </c>
      <c r="N81" s="96" t="s">
        <v>627</v>
      </c>
      <c r="O81" s="96" t="s">
        <v>872</v>
      </c>
      <c r="P81" s="96" t="s">
        <v>433</v>
      </c>
      <c r="Q81" s="96" t="s">
        <v>518</v>
      </c>
      <c r="R81" s="96" t="s">
        <v>518</v>
      </c>
      <c r="S81" s="96" t="s">
        <v>868</v>
      </c>
      <c r="T81" s="96" t="s">
        <v>418</v>
      </c>
      <c r="U81" s="96" t="s">
        <v>518</v>
      </c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/>
      <c r="CB81" s="102"/>
      <c r="CC81" s="102"/>
      <c r="CD81" s="102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/>
      <c r="CT81" s="102"/>
      <c r="CU81" s="102"/>
      <c r="CV81" s="102"/>
      <c r="CW81" s="102"/>
      <c r="CX81" s="102"/>
      <c r="CY81" s="102"/>
      <c r="CZ81" s="102"/>
      <c r="DA81" s="102"/>
      <c r="DB81" s="102"/>
      <c r="DC81" s="102"/>
      <c r="DD81" s="102"/>
      <c r="DE81" s="102"/>
      <c r="DF81" s="102"/>
      <c r="DG81" s="102"/>
      <c r="DH81" s="102"/>
      <c r="DI81" s="102"/>
      <c r="DJ81" s="102"/>
      <c r="DK81" s="102"/>
      <c r="DL81" s="102"/>
      <c r="DM81" s="102"/>
      <c r="DN81" s="102"/>
      <c r="DO81" s="102"/>
      <c r="DP81" s="102"/>
      <c r="DQ81" s="102"/>
      <c r="DR81" s="102"/>
      <c r="DS81" s="102"/>
      <c r="DT81" s="102"/>
      <c r="DU81" s="102"/>
      <c r="DV81" s="102"/>
      <c r="DW81" s="102"/>
      <c r="DX81" s="102"/>
      <c r="DY81" s="102"/>
      <c r="DZ81" s="102"/>
      <c r="EA81" s="102"/>
      <c r="EB81" s="102"/>
      <c r="EC81" s="102"/>
      <c r="ED81" s="102"/>
      <c r="EE81" s="102"/>
      <c r="EF81" s="102"/>
      <c r="EG81" s="102"/>
      <c r="EH81" s="102"/>
      <c r="EI81" s="102"/>
      <c r="EJ81" s="102"/>
      <c r="EK81" s="102"/>
      <c r="EL81" s="102"/>
      <c r="EM81" s="102"/>
      <c r="EN81" s="102"/>
      <c r="EO81" s="102"/>
      <c r="EP81" s="102"/>
      <c r="EQ81" s="102"/>
      <c r="ER81" s="102"/>
      <c r="ES81" s="102"/>
      <c r="ET81" s="102"/>
      <c r="EU81" s="102"/>
      <c r="EV81" s="102"/>
      <c r="EW81" s="102"/>
      <c r="EX81" s="102"/>
      <c r="EY81" s="102"/>
      <c r="EZ81" s="102"/>
      <c r="FA81" s="102"/>
      <c r="FB81" s="102"/>
      <c r="FC81" s="102"/>
      <c r="FD81" s="102"/>
      <c r="FE81" s="102"/>
      <c r="FF81" s="102"/>
      <c r="FG81" s="102"/>
      <c r="FH81" s="102"/>
      <c r="FI81" s="102"/>
      <c r="FJ81" s="102"/>
      <c r="FK81" s="102"/>
      <c r="FL81" s="102"/>
      <c r="FM81" s="102"/>
      <c r="FN81" s="102"/>
      <c r="FO81" s="102"/>
      <c r="FP81" s="102"/>
      <c r="FQ81" s="102"/>
      <c r="FR81" s="102"/>
      <c r="FS81" s="102"/>
      <c r="FT81" s="102"/>
      <c r="FU81" s="102"/>
      <c r="FV81" s="102"/>
      <c r="FW81" s="102"/>
      <c r="FX81" s="102"/>
      <c r="FY81" s="102"/>
      <c r="FZ81" s="102"/>
      <c r="GA81" s="102"/>
      <c r="GB81" s="102"/>
      <c r="GC81" s="102"/>
      <c r="GD81" s="102"/>
      <c r="GE81" s="102"/>
      <c r="GF81" s="102"/>
      <c r="GG81" s="102"/>
      <c r="GH81" s="102"/>
      <c r="GI81" s="102"/>
      <c r="GJ81" s="102"/>
      <c r="GK81" s="102"/>
      <c r="GL81" s="102"/>
      <c r="GM81" s="102"/>
      <c r="GN81" s="102"/>
      <c r="GO81" s="102"/>
      <c r="GP81" s="102"/>
      <c r="GQ81" s="102"/>
      <c r="GR81" s="102"/>
      <c r="GS81" s="102"/>
      <c r="GT81" s="102"/>
      <c r="GU81" s="102"/>
      <c r="GV81" s="102"/>
      <c r="GW81" s="102"/>
      <c r="GX81" s="102"/>
      <c r="GY81" s="102"/>
      <c r="GZ81" s="102"/>
      <c r="HA81" s="102"/>
      <c r="HB81" s="102"/>
      <c r="HC81" s="102"/>
      <c r="HD81" s="102"/>
      <c r="HE81" s="102"/>
      <c r="HF81" s="102"/>
      <c r="HG81" s="102"/>
      <c r="HH81" s="102"/>
      <c r="HI81" s="102"/>
      <c r="HJ81" s="102"/>
      <c r="HK81" s="102"/>
      <c r="HL81" s="102"/>
      <c r="HM81" s="102"/>
      <c r="HN81" s="102"/>
      <c r="HO81" s="102"/>
      <c r="HP81" s="102"/>
      <c r="HQ81" s="102"/>
      <c r="HR81" s="102"/>
      <c r="HS81" s="102"/>
      <c r="HT81" s="102"/>
      <c r="HU81" s="102"/>
      <c r="HV81" s="102"/>
      <c r="HW81" s="102"/>
      <c r="HX81" s="102"/>
      <c r="HY81" s="102"/>
      <c r="HZ81" s="102"/>
      <c r="IA81" s="102"/>
      <c r="IB81" s="102"/>
      <c r="IC81" s="102"/>
      <c r="ID81" s="102"/>
      <c r="IE81" s="102"/>
    </row>
    <row r="82" spans="1:239" ht="89.25">
      <c r="A82" s="94" t="s">
        <v>685</v>
      </c>
      <c r="B82" s="96" t="s">
        <v>101</v>
      </c>
      <c r="C82" s="99" t="s">
        <v>625</v>
      </c>
      <c r="D82" s="99" t="s">
        <v>406</v>
      </c>
      <c r="E82" s="98" t="s">
        <v>407</v>
      </c>
      <c r="F82" s="96" t="s">
        <v>626</v>
      </c>
      <c r="G82" s="107">
        <v>1906</v>
      </c>
      <c r="H82" s="95">
        <v>12746</v>
      </c>
      <c r="I82" s="107" t="s">
        <v>96</v>
      </c>
      <c r="J82" s="107"/>
      <c r="K82" s="96" t="s">
        <v>150</v>
      </c>
      <c r="L82" s="96" t="s">
        <v>628</v>
      </c>
      <c r="M82" s="96" t="s">
        <v>414</v>
      </c>
      <c r="N82" s="96" t="s">
        <v>629</v>
      </c>
      <c r="O82" s="96" t="s">
        <v>137</v>
      </c>
      <c r="P82" s="96" t="s">
        <v>518</v>
      </c>
      <c r="Q82" s="96" t="s">
        <v>518</v>
      </c>
      <c r="R82" s="96" t="s">
        <v>137</v>
      </c>
      <c r="S82" s="96" t="s">
        <v>137</v>
      </c>
      <c r="T82" s="96" t="s">
        <v>137</v>
      </c>
      <c r="U82" s="96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/>
      <c r="CT82" s="102"/>
      <c r="CU82" s="102"/>
      <c r="CV82" s="102"/>
      <c r="CW82" s="102"/>
      <c r="CX82" s="102"/>
      <c r="CY82" s="102"/>
      <c r="CZ82" s="102"/>
      <c r="DA82" s="102"/>
      <c r="DB82" s="102"/>
      <c r="DC82" s="102"/>
      <c r="DD82" s="102"/>
      <c r="DE82" s="102"/>
      <c r="DF82" s="102"/>
      <c r="DG82" s="102"/>
      <c r="DH82" s="102"/>
      <c r="DI82" s="102"/>
      <c r="DJ82" s="102"/>
      <c r="DK82" s="102"/>
      <c r="DL82" s="102"/>
      <c r="DM82" s="102"/>
      <c r="DN82" s="102"/>
      <c r="DO82" s="102"/>
      <c r="DP82" s="102"/>
      <c r="DQ82" s="102"/>
      <c r="DR82" s="102"/>
      <c r="DS82" s="102"/>
      <c r="DT82" s="102"/>
      <c r="DU82" s="102"/>
      <c r="DV82" s="102"/>
      <c r="DW82" s="102"/>
      <c r="DX82" s="102"/>
      <c r="DY82" s="102"/>
      <c r="DZ82" s="102"/>
      <c r="EA82" s="102"/>
      <c r="EB82" s="102"/>
      <c r="EC82" s="102"/>
      <c r="ED82" s="102"/>
      <c r="EE82" s="102"/>
      <c r="EF82" s="102"/>
      <c r="EG82" s="102"/>
      <c r="EH82" s="102"/>
      <c r="EI82" s="102"/>
      <c r="EJ82" s="102"/>
      <c r="EK82" s="102"/>
      <c r="EL82" s="102"/>
      <c r="EM82" s="102"/>
      <c r="EN82" s="102"/>
      <c r="EO82" s="102"/>
      <c r="EP82" s="102"/>
      <c r="EQ82" s="102"/>
      <c r="ER82" s="102"/>
      <c r="ES82" s="102"/>
      <c r="ET82" s="102"/>
      <c r="EU82" s="102"/>
      <c r="EV82" s="102"/>
      <c r="EW82" s="102"/>
      <c r="EX82" s="102"/>
      <c r="EY82" s="102"/>
      <c r="EZ82" s="102"/>
      <c r="FA82" s="102"/>
      <c r="FB82" s="102"/>
      <c r="FC82" s="102"/>
      <c r="FD82" s="102"/>
      <c r="FE82" s="102"/>
      <c r="FF82" s="102"/>
      <c r="FG82" s="102"/>
      <c r="FH82" s="102"/>
      <c r="FI82" s="102"/>
      <c r="FJ82" s="102"/>
      <c r="FK82" s="102"/>
      <c r="FL82" s="102"/>
      <c r="FM82" s="102"/>
      <c r="FN82" s="102"/>
      <c r="FO82" s="102"/>
      <c r="FP82" s="102"/>
      <c r="FQ82" s="102"/>
      <c r="FR82" s="102"/>
      <c r="FS82" s="102"/>
      <c r="FT82" s="102"/>
      <c r="FU82" s="102"/>
      <c r="FV82" s="102"/>
      <c r="FW82" s="102"/>
      <c r="FX82" s="102"/>
      <c r="FY82" s="102"/>
      <c r="FZ82" s="102"/>
      <c r="GA82" s="102"/>
      <c r="GB82" s="102"/>
      <c r="GC82" s="102"/>
      <c r="GD82" s="102"/>
      <c r="GE82" s="102"/>
      <c r="GF82" s="102"/>
      <c r="GG82" s="102"/>
      <c r="GH82" s="102"/>
      <c r="GI82" s="102"/>
      <c r="GJ82" s="102"/>
      <c r="GK82" s="102"/>
      <c r="GL82" s="102"/>
      <c r="GM82" s="102"/>
      <c r="GN82" s="102"/>
      <c r="GO82" s="102"/>
      <c r="GP82" s="102"/>
      <c r="GQ82" s="102"/>
      <c r="GR82" s="102"/>
      <c r="GS82" s="102"/>
      <c r="GT82" s="102"/>
      <c r="GU82" s="102"/>
      <c r="GV82" s="102"/>
      <c r="GW82" s="102"/>
      <c r="GX82" s="102"/>
      <c r="GY82" s="102"/>
      <c r="GZ82" s="102"/>
      <c r="HA82" s="102"/>
      <c r="HB82" s="102"/>
      <c r="HC82" s="102"/>
      <c r="HD82" s="102"/>
      <c r="HE82" s="102"/>
      <c r="HF82" s="102"/>
      <c r="HG82" s="102"/>
      <c r="HH82" s="102"/>
      <c r="HI82" s="102"/>
      <c r="HJ82" s="102"/>
      <c r="HK82" s="102"/>
      <c r="HL82" s="102"/>
      <c r="HM82" s="102"/>
      <c r="HN82" s="102"/>
      <c r="HO82" s="102"/>
      <c r="HP82" s="102"/>
      <c r="HQ82" s="102"/>
      <c r="HR82" s="102"/>
      <c r="HS82" s="102"/>
      <c r="HT82" s="102"/>
      <c r="HU82" s="102"/>
      <c r="HV82" s="102"/>
      <c r="HW82" s="102"/>
      <c r="HX82" s="102"/>
      <c r="HY82" s="102"/>
      <c r="HZ82" s="102"/>
      <c r="IA82" s="102"/>
      <c r="IB82" s="102"/>
      <c r="IC82" s="102"/>
      <c r="ID82" s="102"/>
      <c r="IE82" s="102"/>
    </row>
    <row r="83" spans="1:239" ht="12.75" customHeight="1">
      <c r="A83" s="208" t="s">
        <v>1</v>
      </c>
      <c r="B83" s="208"/>
      <c r="C83" s="107"/>
      <c r="D83" s="109"/>
      <c r="E83" s="96"/>
      <c r="F83" s="96"/>
      <c r="G83" s="96"/>
      <c r="H83" s="132">
        <f>SUM(H81:H82)</f>
        <v>1292168.71</v>
      </c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9"/>
      <c r="T83" s="99"/>
      <c r="U83" s="99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/>
      <c r="CB83" s="102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/>
      <c r="DA83" s="102"/>
      <c r="DB83" s="102"/>
      <c r="DC83" s="102"/>
      <c r="DD83" s="102"/>
      <c r="DE83" s="102"/>
      <c r="DF83" s="102"/>
      <c r="DG83" s="102"/>
      <c r="DH83" s="102"/>
      <c r="DI83" s="102"/>
      <c r="DJ83" s="102"/>
      <c r="DK83" s="102"/>
      <c r="DL83" s="102"/>
      <c r="DM83" s="102"/>
      <c r="DN83" s="102"/>
      <c r="DO83" s="102"/>
      <c r="DP83" s="102"/>
      <c r="DQ83" s="102"/>
      <c r="DR83" s="102"/>
      <c r="DS83" s="102"/>
      <c r="DT83" s="102"/>
      <c r="DU83" s="102"/>
      <c r="DV83" s="102"/>
      <c r="DW83" s="102"/>
      <c r="DX83" s="102"/>
      <c r="DY83" s="102"/>
      <c r="DZ83" s="102"/>
      <c r="EA83" s="102"/>
      <c r="EB83" s="102"/>
      <c r="EC83" s="102"/>
      <c r="ED83" s="102"/>
      <c r="EE83" s="102"/>
      <c r="EF83" s="102"/>
      <c r="EG83" s="102"/>
      <c r="EH83" s="102"/>
      <c r="EI83" s="102"/>
      <c r="EJ83" s="102"/>
      <c r="EK83" s="102"/>
      <c r="EL83" s="102"/>
      <c r="EM83" s="102"/>
      <c r="EN83" s="102"/>
      <c r="EO83" s="102"/>
      <c r="EP83" s="102"/>
      <c r="EQ83" s="102"/>
      <c r="ER83" s="102"/>
      <c r="ES83" s="102"/>
      <c r="ET83" s="102"/>
      <c r="EU83" s="102"/>
      <c r="EV83" s="102"/>
      <c r="EW83" s="102"/>
      <c r="EX83" s="102"/>
      <c r="EY83" s="102"/>
      <c r="EZ83" s="102"/>
      <c r="FA83" s="102"/>
      <c r="FB83" s="102"/>
      <c r="FC83" s="102"/>
      <c r="FD83" s="102"/>
      <c r="FE83" s="102"/>
      <c r="FF83" s="102"/>
      <c r="FG83" s="102"/>
      <c r="FH83" s="102"/>
      <c r="FI83" s="102"/>
      <c r="FJ83" s="102"/>
      <c r="FK83" s="102"/>
      <c r="FL83" s="102"/>
      <c r="FM83" s="102"/>
      <c r="FN83" s="102"/>
      <c r="FO83" s="102"/>
      <c r="FP83" s="102"/>
      <c r="FQ83" s="102"/>
      <c r="FR83" s="102"/>
      <c r="FS83" s="102"/>
      <c r="FT83" s="102"/>
      <c r="FU83" s="102"/>
      <c r="FV83" s="102"/>
      <c r="FW83" s="102"/>
      <c r="FX83" s="102"/>
      <c r="FY83" s="102"/>
      <c r="FZ83" s="102"/>
      <c r="GA83" s="102"/>
      <c r="GB83" s="102"/>
      <c r="GC83" s="102"/>
      <c r="GD83" s="102"/>
      <c r="GE83" s="102"/>
      <c r="GF83" s="102"/>
      <c r="GG83" s="102"/>
      <c r="GH83" s="102"/>
      <c r="GI83" s="102"/>
      <c r="GJ83" s="102"/>
      <c r="GK83" s="102"/>
      <c r="GL83" s="102"/>
      <c r="GM83" s="102"/>
      <c r="GN83" s="102"/>
      <c r="GO83" s="102"/>
      <c r="GP83" s="102"/>
      <c r="GQ83" s="102"/>
      <c r="GR83" s="102"/>
      <c r="GS83" s="102"/>
      <c r="GT83" s="102"/>
      <c r="GU83" s="102"/>
      <c r="GV83" s="102"/>
      <c r="GW83" s="102"/>
      <c r="GX83" s="102"/>
      <c r="GY83" s="102"/>
      <c r="GZ83" s="102"/>
      <c r="HA83" s="102"/>
      <c r="HB83" s="102"/>
      <c r="HC83" s="102"/>
      <c r="HD83" s="102"/>
      <c r="HE83" s="102"/>
      <c r="HF83" s="102"/>
      <c r="HG83" s="102"/>
      <c r="HH83" s="102"/>
      <c r="HI83" s="102"/>
      <c r="HJ83" s="102"/>
      <c r="HK83" s="102"/>
      <c r="HL83" s="102"/>
      <c r="HM83" s="102"/>
      <c r="HN83" s="102"/>
      <c r="HO83" s="102"/>
      <c r="HP83" s="102"/>
      <c r="HQ83" s="102"/>
      <c r="HR83" s="102"/>
      <c r="HS83" s="102"/>
      <c r="HT83" s="102"/>
      <c r="HU83" s="102"/>
      <c r="HV83" s="102"/>
      <c r="HW83" s="102"/>
      <c r="HX83" s="102"/>
      <c r="HY83" s="102"/>
      <c r="HZ83" s="102"/>
      <c r="IA83" s="102"/>
      <c r="IB83" s="102"/>
      <c r="IC83" s="102"/>
      <c r="ID83" s="102"/>
      <c r="IE83" s="102"/>
    </row>
    <row r="84" spans="1:239">
      <c r="A84" s="105" t="s">
        <v>684</v>
      </c>
      <c r="B84" s="204" t="s">
        <v>840</v>
      </c>
      <c r="C84" s="204"/>
      <c r="D84" s="204"/>
      <c r="E84" s="204"/>
      <c r="F84" s="167"/>
      <c r="G84" s="103"/>
      <c r="H84" s="104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/>
      <c r="DA84" s="102"/>
      <c r="DB84" s="102"/>
      <c r="DC84" s="102"/>
      <c r="DD84" s="102"/>
      <c r="DE84" s="102"/>
      <c r="DF84" s="102"/>
      <c r="DG84" s="102"/>
      <c r="DH84" s="102"/>
      <c r="DI84" s="102"/>
      <c r="DJ84" s="102"/>
      <c r="DK84" s="102"/>
      <c r="DL84" s="102"/>
      <c r="DM84" s="102"/>
      <c r="DN84" s="102"/>
      <c r="DO84" s="102"/>
      <c r="DP84" s="102"/>
      <c r="DQ84" s="102"/>
      <c r="DR84" s="102"/>
      <c r="DS84" s="102"/>
      <c r="DT84" s="102"/>
      <c r="DU84" s="102"/>
      <c r="DV84" s="102"/>
      <c r="DW84" s="102"/>
      <c r="DX84" s="102"/>
      <c r="DY84" s="102"/>
      <c r="DZ84" s="102"/>
      <c r="EA84" s="102"/>
      <c r="EB84" s="102"/>
      <c r="EC84" s="102"/>
      <c r="ED84" s="102"/>
      <c r="EE84" s="102"/>
      <c r="EF84" s="102"/>
      <c r="EG84" s="102"/>
      <c r="EH84" s="102"/>
      <c r="EI84" s="102"/>
      <c r="EJ84" s="102"/>
      <c r="EK84" s="102"/>
      <c r="EL84" s="102"/>
      <c r="EM84" s="102"/>
      <c r="EN84" s="102"/>
      <c r="EO84" s="102"/>
      <c r="EP84" s="102"/>
      <c r="EQ84" s="102"/>
      <c r="ER84" s="102"/>
      <c r="ES84" s="102"/>
      <c r="ET84" s="102"/>
      <c r="EU84" s="102"/>
      <c r="EV84" s="102"/>
      <c r="EW84" s="102"/>
      <c r="EX84" s="102"/>
      <c r="EY84" s="102"/>
      <c r="EZ84" s="102"/>
      <c r="FA84" s="102"/>
      <c r="FB84" s="102"/>
      <c r="FC84" s="102"/>
      <c r="FD84" s="102"/>
      <c r="FE84" s="102"/>
      <c r="FF84" s="102"/>
      <c r="FG84" s="102"/>
      <c r="FH84" s="102"/>
      <c r="FI84" s="102"/>
      <c r="FJ84" s="102"/>
      <c r="FK84" s="102"/>
      <c r="FL84" s="102"/>
      <c r="FM84" s="102"/>
      <c r="FN84" s="102"/>
      <c r="FO84" s="102"/>
      <c r="FP84" s="102"/>
      <c r="FQ84" s="102"/>
      <c r="FR84" s="102"/>
      <c r="FS84" s="102"/>
      <c r="FT84" s="102"/>
      <c r="FU84" s="102"/>
      <c r="FV84" s="102"/>
      <c r="FW84" s="102"/>
      <c r="FX84" s="102"/>
      <c r="FY84" s="102"/>
      <c r="FZ84" s="102"/>
      <c r="GA84" s="102"/>
      <c r="GB84" s="102"/>
      <c r="GC84" s="102"/>
      <c r="GD84" s="102"/>
      <c r="GE84" s="102"/>
      <c r="GF84" s="102"/>
      <c r="GG84" s="102"/>
      <c r="GH84" s="102"/>
      <c r="GI84" s="102"/>
      <c r="GJ84" s="102"/>
      <c r="GK84" s="102"/>
      <c r="GL84" s="102"/>
      <c r="GM84" s="102"/>
      <c r="GN84" s="102"/>
      <c r="GO84" s="102"/>
      <c r="GP84" s="102"/>
      <c r="GQ84" s="102"/>
      <c r="GR84" s="102"/>
      <c r="GS84" s="102"/>
      <c r="GT84" s="102"/>
      <c r="GU84" s="102"/>
      <c r="GV84" s="102"/>
      <c r="GW84" s="102"/>
      <c r="GX84" s="102"/>
      <c r="GY84" s="102"/>
      <c r="GZ84" s="102"/>
      <c r="HA84" s="102"/>
      <c r="HB84" s="102"/>
      <c r="HC84" s="102"/>
      <c r="HD84" s="102"/>
      <c r="HE84" s="102"/>
      <c r="HF84" s="102"/>
      <c r="HG84" s="102"/>
      <c r="HH84" s="102"/>
      <c r="HI84" s="102"/>
      <c r="HJ84" s="102"/>
      <c r="HK84" s="102"/>
      <c r="HL84" s="102"/>
      <c r="HM84" s="102"/>
      <c r="HN84" s="102"/>
      <c r="HO84" s="102"/>
      <c r="HP84" s="102"/>
      <c r="HQ84" s="102"/>
      <c r="HR84" s="102"/>
      <c r="HS84" s="102"/>
      <c r="HT84" s="102"/>
      <c r="HU84" s="102"/>
      <c r="HV84" s="102"/>
      <c r="HW84" s="102"/>
      <c r="HX84" s="102"/>
      <c r="HY84" s="102"/>
      <c r="HZ84" s="102"/>
      <c r="IA84" s="102"/>
      <c r="IB84" s="102"/>
      <c r="IC84" s="102"/>
      <c r="ID84" s="102"/>
      <c r="IE84" s="102"/>
    </row>
    <row r="85" spans="1:239" ht="56.25" customHeight="1">
      <c r="A85" s="94" t="s">
        <v>683</v>
      </c>
      <c r="B85" s="96" t="s">
        <v>630</v>
      </c>
      <c r="C85" s="99" t="s">
        <v>631</v>
      </c>
      <c r="D85" s="99" t="s">
        <v>406</v>
      </c>
      <c r="E85" s="98" t="s">
        <v>449</v>
      </c>
      <c r="F85" s="97" t="s">
        <v>600</v>
      </c>
      <c r="G85" s="107" t="s">
        <v>632</v>
      </c>
      <c r="H85" s="95">
        <v>800000</v>
      </c>
      <c r="I85" s="107" t="s">
        <v>830</v>
      </c>
      <c r="J85" s="205" t="s">
        <v>151</v>
      </c>
      <c r="K85" s="96" t="s">
        <v>152</v>
      </c>
      <c r="L85" s="96" t="s">
        <v>429</v>
      </c>
      <c r="M85" s="96" t="s">
        <v>442</v>
      </c>
      <c r="N85" s="96" t="s">
        <v>635</v>
      </c>
      <c r="O85" s="96" t="s">
        <v>875</v>
      </c>
      <c r="P85" s="96" t="s">
        <v>419</v>
      </c>
      <c r="Q85" s="96" t="s">
        <v>518</v>
      </c>
      <c r="R85" s="96" t="s">
        <v>518</v>
      </c>
      <c r="S85" s="96" t="s">
        <v>518</v>
      </c>
      <c r="T85" s="96" t="s">
        <v>418</v>
      </c>
      <c r="U85" s="96" t="s">
        <v>518</v>
      </c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/>
      <c r="DA85" s="102"/>
      <c r="DB85" s="102"/>
      <c r="DC85" s="102"/>
      <c r="DD85" s="102"/>
      <c r="DE85" s="102"/>
      <c r="DF85" s="102"/>
      <c r="DG85" s="102"/>
      <c r="DH85" s="102"/>
      <c r="DI85" s="102"/>
      <c r="DJ85" s="102"/>
      <c r="DK85" s="102"/>
      <c r="DL85" s="102"/>
      <c r="DM85" s="102"/>
      <c r="DN85" s="102"/>
      <c r="DO85" s="102"/>
      <c r="DP85" s="102"/>
      <c r="DQ85" s="102"/>
      <c r="DR85" s="102"/>
      <c r="DS85" s="102"/>
      <c r="DT85" s="102"/>
      <c r="DU85" s="102"/>
      <c r="DV85" s="102"/>
      <c r="DW85" s="102"/>
      <c r="DX85" s="102"/>
      <c r="DY85" s="102"/>
      <c r="DZ85" s="102"/>
      <c r="EA85" s="102"/>
      <c r="EB85" s="102"/>
      <c r="EC85" s="102"/>
      <c r="ED85" s="102"/>
      <c r="EE85" s="102"/>
      <c r="EF85" s="102"/>
      <c r="EG85" s="102"/>
      <c r="EH85" s="102"/>
      <c r="EI85" s="102"/>
      <c r="EJ85" s="102"/>
      <c r="EK85" s="102"/>
      <c r="EL85" s="102"/>
      <c r="EM85" s="102"/>
      <c r="EN85" s="102"/>
      <c r="EO85" s="102"/>
      <c r="EP85" s="102"/>
      <c r="EQ85" s="102"/>
      <c r="ER85" s="102"/>
      <c r="ES85" s="102"/>
      <c r="ET85" s="102"/>
      <c r="EU85" s="102"/>
      <c r="EV85" s="102"/>
      <c r="EW85" s="102"/>
      <c r="EX85" s="102"/>
      <c r="EY85" s="102"/>
      <c r="EZ85" s="102"/>
      <c r="FA85" s="102"/>
      <c r="FB85" s="102"/>
      <c r="FC85" s="102"/>
      <c r="FD85" s="102"/>
      <c r="FE85" s="102"/>
      <c r="FF85" s="102"/>
      <c r="FG85" s="102"/>
      <c r="FH85" s="102"/>
      <c r="FI85" s="102"/>
      <c r="FJ85" s="102"/>
      <c r="FK85" s="102"/>
      <c r="FL85" s="102"/>
      <c r="FM85" s="102"/>
      <c r="FN85" s="102"/>
      <c r="FO85" s="102"/>
      <c r="FP85" s="102"/>
      <c r="FQ85" s="102"/>
      <c r="FR85" s="102"/>
      <c r="FS85" s="102"/>
      <c r="FT85" s="102"/>
      <c r="FU85" s="102"/>
      <c r="FV85" s="102"/>
      <c r="FW85" s="102"/>
      <c r="FX85" s="102"/>
      <c r="FY85" s="102"/>
      <c r="FZ85" s="102"/>
      <c r="GA85" s="102"/>
      <c r="GB85" s="102"/>
      <c r="GC85" s="102"/>
      <c r="GD85" s="102"/>
      <c r="GE85" s="102"/>
      <c r="GF85" s="102"/>
      <c r="GG85" s="102"/>
      <c r="GH85" s="102"/>
      <c r="GI85" s="102"/>
      <c r="GJ85" s="102"/>
      <c r="GK85" s="102"/>
      <c r="GL85" s="102"/>
      <c r="GM85" s="102"/>
      <c r="GN85" s="102"/>
      <c r="GO85" s="102"/>
      <c r="GP85" s="102"/>
      <c r="GQ85" s="102"/>
      <c r="GR85" s="102"/>
      <c r="GS85" s="102"/>
      <c r="GT85" s="102"/>
      <c r="GU85" s="102"/>
      <c r="GV85" s="102"/>
      <c r="GW85" s="102"/>
      <c r="GX85" s="102"/>
      <c r="GY85" s="102"/>
      <c r="GZ85" s="102"/>
      <c r="HA85" s="102"/>
      <c r="HB85" s="102"/>
      <c r="HC85" s="102"/>
      <c r="HD85" s="102"/>
      <c r="HE85" s="102"/>
      <c r="HF85" s="102"/>
      <c r="HG85" s="102"/>
      <c r="HH85" s="102"/>
      <c r="HI85" s="102"/>
      <c r="HJ85" s="102"/>
      <c r="HK85" s="102"/>
      <c r="HL85" s="102"/>
      <c r="HM85" s="102"/>
      <c r="HN85" s="102"/>
      <c r="HO85" s="102"/>
      <c r="HP85" s="102"/>
      <c r="HQ85" s="102"/>
      <c r="HR85" s="102"/>
      <c r="HS85" s="102"/>
      <c r="HT85" s="102"/>
      <c r="HU85" s="102"/>
      <c r="HV85" s="102"/>
      <c r="HW85" s="102"/>
      <c r="HX85" s="102"/>
      <c r="HY85" s="102"/>
      <c r="HZ85" s="102"/>
      <c r="IA85" s="102"/>
      <c r="IB85" s="102"/>
      <c r="IC85" s="102"/>
      <c r="ID85" s="102"/>
      <c r="IE85" s="102"/>
    </row>
    <row r="86" spans="1:239" ht="25.5">
      <c r="A86" s="94" t="s">
        <v>682</v>
      </c>
      <c r="B86" s="96" t="s">
        <v>153</v>
      </c>
      <c r="C86" s="99" t="s">
        <v>633</v>
      </c>
      <c r="D86" s="99" t="s">
        <v>406</v>
      </c>
      <c r="E86" s="98" t="s">
        <v>407</v>
      </c>
      <c r="F86" s="97" t="s">
        <v>407</v>
      </c>
      <c r="G86" s="107" t="s">
        <v>154</v>
      </c>
      <c r="H86" s="95">
        <v>573287</v>
      </c>
      <c r="I86" s="107" t="s">
        <v>96</v>
      </c>
      <c r="J86" s="206"/>
      <c r="K86" s="96" t="s">
        <v>152</v>
      </c>
      <c r="L86" s="96" t="s">
        <v>429</v>
      </c>
      <c r="M86" s="96" t="s">
        <v>414</v>
      </c>
      <c r="N86" s="96" t="s">
        <v>437</v>
      </c>
      <c r="O86" s="96" t="s">
        <v>876</v>
      </c>
      <c r="P86" s="96" t="s">
        <v>518</v>
      </c>
      <c r="Q86" s="96" t="s">
        <v>518</v>
      </c>
      <c r="R86" s="96" t="s">
        <v>518</v>
      </c>
      <c r="S86" s="96" t="s">
        <v>518</v>
      </c>
      <c r="T86" s="96" t="s">
        <v>418</v>
      </c>
      <c r="U86" s="96" t="s">
        <v>518</v>
      </c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/>
      <c r="DA86" s="102"/>
      <c r="DB86" s="102"/>
      <c r="DC86" s="102"/>
      <c r="DD86" s="102"/>
      <c r="DE86" s="102"/>
      <c r="DF86" s="102"/>
      <c r="DG86" s="102"/>
      <c r="DH86" s="102"/>
      <c r="DI86" s="102"/>
      <c r="DJ86" s="102"/>
      <c r="DK86" s="102"/>
      <c r="DL86" s="102"/>
      <c r="DM86" s="102"/>
      <c r="DN86" s="102"/>
      <c r="DO86" s="102"/>
      <c r="DP86" s="102"/>
      <c r="DQ86" s="102"/>
      <c r="DR86" s="102"/>
      <c r="DS86" s="102"/>
      <c r="DT86" s="102"/>
      <c r="DU86" s="102"/>
      <c r="DV86" s="102"/>
      <c r="DW86" s="102"/>
      <c r="DX86" s="102"/>
      <c r="DY86" s="102"/>
      <c r="DZ86" s="102"/>
      <c r="EA86" s="102"/>
      <c r="EB86" s="102"/>
      <c r="EC86" s="102"/>
      <c r="ED86" s="102"/>
      <c r="EE86" s="102"/>
      <c r="EF86" s="102"/>
      <c r="EG86" s="102"/>
      <c r="EH86" s="102"/>
      <c r="EI86" s="102"/>
      <c r="EJ86" s="102"/>
      <c r="EK86" s="102"/>
      <c r="EL86" s="102"/>
      <c r="EM86" s="102"/>
      <c r="EN86" s="102"/>
      <c r="EO86" s="102"/>
      <c r="EP86" s="102"/>
      <c r="EQ86" s="102"/>
      <c r="ER86" s="102"/>
      <c r="ES86" s="102"/>
      <c r="ET86" s="102"/>
      <c r="EU86" s="102"/>
      <c r="EV86" s="102"/>
      <c r="EW86" s="102"/>
      <c r="EX86" s="102"/>
      <c r="EY86" s="102"/>
      <c r="EZ86" s="102"/>
      <c r="FA86" s="102"/>
      <c r="FB86" s="102"/>
      <c r="FC86" s="102"/>
      <c r="FD86" s="102"/>
      <c r="FE86" s="102"/>
      <c r="FF86" s="102"/>
      <c r="FG86" s="102"/>
      <c r="FH86" s="102"/>
      <c r="FI86" s="102"/>
      <c r="FJ86" s="102"/>
      <c r="FK86" s="102"/>
      <c r="FL86" s="102"/>
      <c r="FM86" s="102"/>
      <c r="FN86" s="102"/>
      <c r="FO86" s="102"/>
      <c r="FP86" s="102"/>
      <c r="FQ86" s="102"/>
      <c r="FR86" s="102"/>
      <c r="FS86" s="102"/>
      <c r="FT86" s="102"/>
      <c r="FU86" s="102"/>
      <c r="FV86" s="102"/>
      <c r="FW86" s="102"/>
      <c r="FX86" s="102"/>
      <c r="FY86" s="102"/>
      <c r="FZ86" s="102"/>
      <c r="GA86" s="102"/>
      <c r="GB86" s="102"/>
      <c r="GC86" s="102"/>
      <c r="GD86" s="102"/>
      <c r="GE86" s="102"/>
      <c r="GF86" s="102"/>
      <c r="GG86" s="102"/>
      <c r="GH86" s="102"/>
      <c r="GI86" s="102"/>
      <c r="GJ86" s="102"/>
      <c r="GK86" s="102"/>
      <c r="GL86" s="102"/>
      <c r="GM86" s="102"/>
      <c r="GN86" s="102"/>
      <c r="GO86" s="102"/>
      <c r="GP86" s="102"/>
      <c r="GQ86" s="102"/>
      <c r="GR86" s="102"/>
      <c r="GS86" s="102"/>
      <c r="GT86" s="102"/>
      <c r="GU86" s="102"/>
      <c r="GV86" s="102"/>
      <c r="GW86" s="102"/>
      <c r="GX86" s="102"/>
      <c r="GY86" s="102"/>
      <c r="GZ86" s="102"/>
      <c r="HA86" s="102"/>
      <c r="HB86" s="102"/>
      <c r="HC86" s="102"/>
      <c r="HD86" s="102"/>
      <c r="HE86" s="102"/>
      <c r="HF86" s="102"/>
      <c r="HG86" s="102"/>
      <c r="HH86" s="102"/>
      <c r="HI86" s="102"/>
      <c r="HJ86" s="102"/>
      <c r="HK86" s="102"/>
      <c r="HL86" s="102"/>
      <c r="HM86" s="102"/>
      <c r="HN86" s="102"/>
      <c r="HO86" s="102"/>
      <c r="HP86" s="102"/>
      <c r="HQ86" s="102"/>
      <c r="HR86" s="102"/>
      <c r="HS86" s="102"/>
      <c r="HT86" s="102"/>
      <c r="HU86" s="102"/>
      <c r="HV86" s="102"/>
      <c r="HW86" s="102"/>
      <c r="HX86" s="102"/>
      <c r="HY86" s="102"/>
      <c r="HZ86" s="102"/>
      <c r="IA86" s="102"/>
      <c r="IB86" s="102"/>
      <c r="IC86" s="102"/>
      <c r="ID86" s="102"/>
      <c r="IE86" s="102"/>
    </row>
    <row r="87" spans="1:239" ht="51" customHeight="1">
      <c r="A87" s="94" t="s">
        <v>681</v>
      </c>
      <c r="B87" s="96" t="s">
        <v>101</v>
      </c>
      <c r="C87" s="99" t="s">
        <v>634</v>
      </c>
      <c r="D87" s="99" t="s">
        <v>406</v>
      </c>
      <c r="E87" s="98" t="s">
        <v>407</v>
      </c>
      <c r="F87" s="97" t="s">
        <v>407</v>
      </c>
      <c r="G87" s="107">
        <v>1909</v>
      </c>
      <c r="H87" s="95">
        <v>30000</v>
      </c>
      <c r="I87" s="107" t="s">
        <v>830</v>
      </c>
      <c r="J87" s="207"/>
      <c r="K87" s="96" t="s">
        <v>152</v>
      </c>
      <c r="L87" s="96" t="s">
        <v>429</v>
      </c>
      <c r="M87" s="96" t="s">
        <v>636</v>
      </c>
      <c r="N87" s="96" t="s">
        <v>637</v>
      </c>
      <c r="O87" s="94"/>
      <c r="P87" s="96" t="s">
        <v>518</v>
      </c>
      <c r="Q87" s="96" t="s">
        <v>518</v>
      </c>
      <c r="R87" s="96" t="s">
        <v>418</v>
      </c>
      <c r="S87" s="96" t="s">
        <v>418</v>
      </c>
      <c r="T87" s="96" t="s">
        <v>418</v>
      </c>
      <c r="U87" s="96" t="s">
        <v>418</v>
      </c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/>
      <c r="DA87" s="102"/>
      <c r="DB87" s="102"/>
      <c r="DC87" s="102"/>
      <c r="DD87" s="102"/>
      <c r="DE87" s="102"/>
      <c r="DF87" s="102"/>
      <c r="DG87" s="102"/>
      <c r="DH87" s="102"/>
      <c r="DI87" s="102"/>
      <c r="DJ87" s="102"/>
      <c r="DK87" s="102"/>
      <c r="DL87" s="102"/>
      <c r="DM87" s="102"/>
      <c r="DN87" s="102"/>
      <c r="DO87" s="102"/>
      <c r="DP87" s="102"/>
      <c r="DQ87" s="102"/>
      <c r="DR87" s="102"/>
      <c r="DS87" s="102"/>
      <c r="DT87" s="102"/>
      <c r="DU87" s="102"/>
      <c r="DV87" s="102"/>
      <c r="DW87" s="102"/>
      <c r="DX87" s="102"/>
      <c r="DY87" s="102"/>
      <c r="DZ87" s="102"/>
      <c r="EA87" s="102"/>
      <c r="EB87" s="102"/>
      <c r="EC87" s="102"/>
      <c r="ED87" s="102"/>
      <c r="EE87" s="102"/>
      <c r="EF87" s="102"/>
      <c r="EG87" s="102"/>
      <c r="EH87" s="102"/>
      <c r="EI87" s="102"/>
      <c r="EJ87" s="102"/>
      <c r="EK87" s="102"/>
      <c r="EL87" s="102"/>
      <c r="EM87" s="102"/>
      <c r="EN87" s="102"/>
      <c r="EO87" s="102"/>
      <c r="EP87" s="102"/>
      <c r="EQ87" s="102"/>
      <c r="ER87" s="102"/>
      <c r="ES87" s="102"/>
      <c r="ET87" s="102"/>
      <c r="EU87" s="102"/>
      <c r="EV87" s="102"/>
      <c r="EW87" s="102"/>
      <c r="EX87" s="102"/>
      <c r="EY87" s="102"/>
      <c r="EZ87" s="102"/>
      <c r="FA87" s="102"/>
      <c r="FB87" s="102"/>
      <c r="FC87" s="102"/>
      <c r="FD87" s="102"/>
      <c r="FE87" s="102"/>
      <c r="FF87" s="102"/>
      <c r="FG87" s="102"/>
      <c r="FH87" s="102"/>
      <c r="FI87" s="102"/>
      <c r="FJ87" s="102"/>
      <c r="FK87" s="102"/>
      <c r="FL87" s="102"/>
      <c r="FM87" s="102"/>
      <c r="FN87" s="102"/>
      <c r="FO87" s="102"/>
      <c r="FP87" s="102"/>
      <c r="FQ87" s="102"/>
      <c r="FR87" s="102"/>
      <c r="FS87" s="102"/>
      <c r="FT87" s="102"/>
      <c r="FU87" s="102"/>
      <c r="FV87" s="102"/>
      <c r="FW87" s="102"/>
      <c r="FX87" s="102"/>
      <c r="FY87" s="102"/>
      <c r="FZ87" s="102"/>
      <c r="GA87" s="102"/>
      <c r="GB87" s="102"/>
      <c r="GC87" s="102"/>
      <c r="GD87" s="102"/>
      <c r="GE87" s="102"/>
      <c r="GF87" s="102"/>
      <c r="GG87" s="102"/>
      <c r="GH87" s="102"/>
      <c r="GI87" s="102"/>
      <c r="GJ87" s="102"/>
      <c r="GK87" s="102"/>
      <c r="GL87" s="102"/>
      <c r="GM87" s="102"/>
      <c r="GN87" s="102"/>
      <c r="GO87" s="102"/>
      <c r="GP87" s="102"/>
      <c r="GQ87" s="102"/>
      <c r="GR87" s="102"/>
      <c r="GS87" s="102"/>
      <c r="GT87" s="102"/>
      <c r="GU87" s="102"/>
      <c r="GV87" s="102"/>
      <c r="GW87" s="102"/>
      <c r="GX87" s="102"/>
      <c r="GY87" s="102"/>
      <c r="GZ87" s="102"/>
      <c r="HA87" s="102"/>
      <c r="HB87" s="102"/>
      <c r="HC87" s="102"/>
      <c r="HD87" s="102"/>
      <c r="HE87" s="102"/>
      <c r="HF87" s="102"/>
      <c r="HG87" s="102"/>
      <c r="HH87" s="102"/>
      <c r="HI87" s="102"/>
      <c r="HJ87" s="102"/>
      <c r="HK87" s="102"/>
      <c r="HL87" s="102"/>
      <c r="HM87" s="102"/>
      <c r="HN87" s="102"/>
      <c r="HO87" s="102"/>
      <c r="HP87" s="102"/>
      <c r="HQ87" s="102"/>
      <c r="HR87" s="102"/>
      <c r="HS87" s="102"/>
      <c r="HT87" s="102"/>
      <c r="HU87" s="102"/>
      <c r="HV87" s="102"/>
      <c r="HW87" s="102"/>
      <c r="HX87" s="102"/>
      <c r="HY87" s="102"/>
      <c r="HZ87" s="102"/>
      <c r="IA87" s="102"/>
      <c r="IB87" s="102"/>
      <c r="IC87" s="102"/>
      <c r="ID87" s="102"/>
      <c r="IE87" s="102"/>
    </row>
    <row r="88" spans="1:239" ht="12.75" customHeight="1">
      <c r="A88" s="208" t="s">
        <v>0</v>
      </c>
      <c r="B88" s="208"/>
      <c r="C88" s="99"/>
      <c r="D88" s="99"/>
      <c r="E88" s="108"/>
      <c r="F88" s="96"/>
      <c r="G88" s="107"/>
      <c r="H88" s="132">
        <f>SUM(H85:H87)</f>
        <v>1403287</v>
      </c>
      <c r="I88" s="107"/>
      <c r="J88" s="107"/>
      <c r="K88" s="96"/>
      <c r="L88" s="96"/>
      <c r="M88" s="96"/>
      <c r="N88" s="96"/>
      <c r="O88" s="96"/>
      <c r="P88" s="96"/>
      <c r="Q88" s="96"/>
      <c r="R88" s="96"/>
      <c r="S88" s="99"/>
      <c r="T88" s="99"/>
      <c r="U88" s="99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/>
      <c r="DA88" s="102"/>
      <c r="DB88" s="102"/>
      <c r="DC88" s="102"/>
      <c r="DD88" s="102"/>
      <c r="DE88" s="102"/>
      <c r="DF88" s="102"/>
      <c r="DG88" s="102"/>
      <c r="DH88" s="102"/>
      <c r="DI88" s="102"/>
      <c r="DJ88" s="102"/>
      <c r="DK88" s="102"/>
      <c r="DL88" s="102"/>
      <c r="DM88" s="102"/>
      <c r="DN88" s="102"/>
      <c r="DO88" s="102"/>
      <c r="DP88" s="102"/>
      <c r="DQ88" s="102"/>
      <c r="DR88" s="102"/>
      <c r="DS88" s="102"/>
      <c r="DT88" s="102"/>
      <c r="DU88" s="102"/>
      <c r="DV88" s="102"/>
      <c r="DW88" s="102"/>
      <c r="DX88" s="102"/>
      <c r="DY88" s="102"/>
      <c r="DZ88" s="102"/>
      <c r="EA88" s="102"/>
      <c r="EB88" s="102"/>
      <c r="EC88" s="102"/>
      <c r="ED88" s="102"/>
      <c r="EE88" s="102"/>
      <c r="EF88" s="102"/>
      <c r="EG88" s="102"/>
      <c r="EH88" s="102"/>
      <c r="EI88" s="102"/>
      <c r="EJ88" s="102"/>
      <c r="EK88" s="102"/>
      <c r="EL88" s="102"/>
      <c r="EM88" s="102"/>
      <c r="EN88" s="102"/>
      <c r="EO88" s="102"/>
      <c r="EP88" s="102"/>
      <c r="EQ88" s="102"/>
      <c r="ER88" s="102"/>
      <c r="ES88" s="102"/>
      <c r="ET88" s="102"/>
      <c r="EU88" s="102"/>
      <c r="EV88" s="102"/>
      <c r="EW88" s="102"/>
      <c r="EX88" s="102"/>
      <c r="EY88" s="102"/>
      <c r="EZ88" s="102"/>
      <c r="FA88" s="102"/>
      <c r="FB88" s="102"/>
      <c r="FC88" s="102"/>
      <c r="FD88" s="102"/>
      <c r="FE88" s="102"/>
      <c r="FF88" s="102"/>
      <c r="FG88" s="102"/>
      <c r="FH88" s="102"/>
      <c r="FI88" s="102"/>
      <c r="FJ88" s="102"/>
      <c r="FK88" s="102"/>
      <c r="FL88" s="102"/>
      <c r="FM88" s="102"/>
      <c r="FN88" s="102"/>
      <c r="FO88" s="102"/>
      <c r="FP88" s="102"/>
      <c r="FQ88" s="102"/>
      <c r="FR88" s="102"/>
      <c r="FS88" s="102"/>
      <c r="FT88" s="102"/>
      <c r="FU88" s="102"/>
      <c r="FV88" s="102"/>
      <c r="FW88" s="102"/>
      <c r="FX88" s="102"/>
      <c r="FY88" s="102"/>
      <c r="FZ88" s="102"/>
      <c r="GA88" s="102"/>
      <c r="GB88" s="102"/>
      <c r="GC88" s="102"/>
      <c r="GD88" s="102"/>
      <c r="GE88" s="102"/>
      <c r="GF88" s="102"/>
      <c r="GG88" s="102"/>
      <c r="GH88" s="102"/>
      <c r="GI88" s="102"/>
      <c r="GJ88" s="102"/>
      <c r="GK88" s="102"/>
      <c r="GL88" s="102"/>
      <c r="GM88" s="102"/>
      <c r="GN88" s="102"/>
      <c r="GO88" s="102"/>
      <c r="GP88" s="102"/>
      <c r="GQ88" s="102"/>
      <c r="GR88" s="102"/>
      <c r="GS88" s="102"/>
      <c r="GT88" s="102"/>
      <c r="GU88" s="102"/>
      <c r="GV88" s="102"/>
      <c r="GW88" s="102"/>
      <c r="GX88" s="102"/>
      <c r="GY88" s="102"/>
      <c r="GZ88" s="102"/>
      <c r="HA88" s="102"/>
      <c r="HB88" s="102"/>
      <c r="HC88" s="102"/>
      <c r="HD88" s="102"/>
      <c r="HE88" s="102"/>
      <c r="HF88" s="102"/>
      <c r="HG88" s="102"/>
      <c r="HH88" s="102"/>
      <c r="HI88" s="102"/>
      <c r="HJ88" s="102"/>
      <c r="HK88" s="102"/>
      <c r="HL88" s="102"/>
      <c r="HM88" s="102"/>
      <c r="HN88" s="102"/>
      <c r="HO88" s="102"/>
      <c r="HP88" s="102"/>
      <c r="HQ88" s="102"/>
      <c r="HR88" s="102"/>
      <c r="HS88" s="102"/>
      <c r="HT88" s="102"/>
      <c r="HU88" s="102"/>
      <c r="HV88" s="102"/>
      <c r="HW88" s="102"/>
      <c r="HX88" s="102"/>
      <c r="HY88" s="102"/>
      <c r="HZ88" s="102"/>
      <c r="IA88" s="102"/>
      <c r="IB88" s="102"/>
      <c r="IC88" s="102"/>
      <c r="ID88" s="102"/>
      <c r="IE88" s="102"/>
    </row>
    <row r="89" spans="1:239" ht="12.75" customHeight="1">
      <c r="A89" s="105" t="s">
        <v>680</v>
      </c>
      <c r="B89" s="204" t="s">
        <v>835</v>
      </c>
      <c r="C89" s="204"/>
      <c r="D89" s="204"/>
      <c r="E89" s="204"/>
      <c r="F89" s="103"/>
      <c r="G89" s="103"/>
      <c r="H89" s="104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/>
      <c r="DA89" s="102"/>
      <c r="DB89" s="102"/>
      <c r="DC89" s="102"/>
      <c r="DD89" s="102"/>
      <c r="DE89" s="102"/>
      <c r="DF89" s="102"/>
      <c r="DG89" s="102"/>
      <c r="DH89" s="102"/>
      <c r="DI89" s="102"/>
      <c r="DJ89" s="102"/>
      <c r="DK89" s="102"/>
      <c r="DL89" s="102"/>
      <c r="DM89" s="102"/>
      <c r="DN89" s="102"/>
      <c r="DO89" s="102"/>
      <c r="DP89" s="102"/>
      <c r="DQ89" s="102"/>
      <c r="DR89" s="102"/>
      <c r="DS89" s="102"/>
      <c r="DT89" s="102"/>
      <c r="DU89" s="102"/>
      <c r="DV89" s="102"/>
      <c r="DW89" s="102"/>
      <c r="DX89" s="102"/>
      <c r="DY89" s="102"/>
      <c r="DZ89" s="102"/>
      <c r="EA89" s="102"/>
      <c r="EB89" s="102"/>
      <c r="EC89" s="102"/>
      <c r="ED89" s="102"/>
      <c r="EE89" s="102"/>
      <c r="EF89" s="102"/>
      <c r="EG89" s="102"/>
      <c r="EH89" s="102"/>
      <c r="EI89" s="102"/>
      <c r="EJ89" s="102"/>
      <c r="EK89" s="102"/>
      <c r="EL89" s="102"/>
      <c r="EM89" s="102"/>
      <c r="EN89" s="102"/>
      <c r="EO89" s="102"/>
      <c r="EP89" s="102"/>
      <c r="EQ89" s="102"/>
      <c r="ER89" s="102"/>
      <c r="ES89" s="102"/>
      <c r="ET89" s="102"/>
      <c r="EU89" s="102"/>
      <c r="EV89" s="102"/>
      <c r="EW89" s="102"/>
      <c r="EX89" s="102"/>
      <c r="EY89" s="102"/>
      <c r="EZ89" s="102"/>
      <c r="FA89" s="102"/>
      <c r="FB89" s="102"/>
      <c r="FC89" s="102"/>
      <c r="FD89" s="102"/>
      <c r="FE89" s="102"/>
      <c r="FF89" s="102"/>
      <c r="FG89" s="102"/>
      <c r="FH89" s="102"/>
      <c r="FI89" s="102"/>
      <c r="FJ89" s="102"/>
      <c r="FK89" s="102"/>
      <c r="FL89" s="102"/>
      <c r="FM89" s="102"/>
      <c r="FN89" s="102"/>
      <c r="FO89" s="102"/>
      <c r="FP89" s="102"/>
      <c r="FQ89" s="102"/>
      <c r="FR89" s="102"/>
      <c r="FS89" s="102"/>
      <c r="FT89" s="102"/>
      <c r="FU89" s="102"/>
      <c r="FV89" s="102"/>
      <c r="FW89" s="102"/>
      <c r="FX89" s="102"/>
      <c r="FY89" s="102"/>
      <c r="FZ89" s="102"/>
      <c r="GA89" s="102"/>
      <c r="GB89" s="102"/>
      <c r="GC89" s="102"/>
      <c r="GD89" s="102"/>
      <c r="GE89" s="102"/>
      <c r="GF89" s="102"/>
      <c r="GG89" s="102"/>
      <c r="GH89" s="102"/>
      <c r="GI89" s="102"/>
      <c r="GJ89" s="102"/>
      <c r="GK89" s="102"/>
      <c r="GL89" s="102"/>
      <c r="GM89" s="102"/>
      <c r="GN89" s="102"/>
      <c r="GO89" s="102"/>
      <c r="GP89" s="102"/>
      <c r="GQ89" s="102"/>
      <c r="GR89" s="102"/>
      <c r="GS89" s="102"/>
      <c r="GT89" s="102"/>
      <c r="GU89" s="102"/>
      <c r="GV89" s="102"/>
      <c r="GW89" s="102"/>
      <c r="GX89" s="102"/>
      <c r="GY89" s="102"/>
      <c r="GZ89" s="102"/>
      <c r="HA89" s="102"/>
      <c r="HB89" s="102"/>
      <c r="HC89" s="102"/>
      <c r="HD89" s="102"/>
      <c r="HE89" s="102"/>
      <c r="HF89" s="102"/>
      <c r="HG89" s="102"/>
      <c r="HH89" s="102"/>
      <c r="HI89" s="102"/>
      <c r="HJ89" s="102"/>
      <c r="HK89" s="102"/>
      <c r="HL89" s="102"/>
      <c r="HM89" s="102"/>
      <c r="HN89" s="102"/>
      <c r="HO89" s="102"/>
      <c r="HP89" s="102"/>
      <c r="HQ89" s="102"/>
      <c r="HR89" s="102"/>
      <c r="HS89" s="102"/>
      <c r="HT89" s="102"/>
      <c r="HU89" s="102"/>
      <c r="HV89" s="102"/>
      <c r="HW89" s="102"/>
      <c r="HX89" s="102"/>
      <c r="HY89" s="102"/>
      <c r="HZ89" s="102"/>
      <c r="IA89" s="102"/>
      <c r="IB89" s="102"/>
      <c r="IC89" s="102"/>
      <c r="ID89" s="102"/>
      <c r="IE89" s="102"/>
    </row>
    <row r="90" spans="1:239" ht="25.5">
      <c r="A90" s="94" t="s">
        <v>679</v>
      </c>
      <c r="B90" s="96" t="s">
        <v>834</v>
      </c>
      <c r="C90" s="96" t="s">
        <v>594</v>
      </c>
      <c r="D90" s="99" t="s">
        <v>406</v>
      </c>
      <c r="E90" s="98" t="s">
        <v>407</v>
      </c>
      <c r="F90" s="97" t="s">
        <v>407</v>
      </c>
      <c r="G90" s="107">
        <v>1996</v>
      </c>
      <c r="H90" s="95">
        <v>200000</v>
      </c>
      <c r="I90" s="107" t="s">
        <v>830</v>
      </c>
      <c r="J90" s="107"/>
      <c r="K90" s="99" t="s">
        <v>595</v>
      </c>
      <c r="L90" s="96" t="s">
        <v>429</v>
      </c>
      <c r="M90" s="96" t="s">
        <v>596</v>
      </c>
      <c r="N90" s="96" t="s">
        <v>597</v>
      </c>
      <c r="O90" s="258" t="s">
        <v>877</v>
      </c>
      <c r="P90" s="258" t="s">
        <v>433</v>
      </c>
      <c r="Q90" s="258" t="s">
        <v>433</v>
      </c>
      <c r="R90" s="258" t="s">
        <v>868</v>
      </c>
      <c r="S90" s="258" t="s">
        <v>868</v>
      </c>
      <c r="T90" s="258" t="s">
        <v>438</v>
      </c>
      <c r="U90" s="258" t="s">
        <v>868</v>
      </c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  <c r="CB90" s="102"/>
      <c r="CC90" s="102"/>
      <c r="CD90" s="102"/>
      <c r="CE90" s="102"/>
      <c r="CF90" s="102"/>
      <c r="CG90" s="102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/>
      <c r="CT90" s="102"/>
      <c r="CU90" s="102"/>
      <c r="CV90" s="102"/>
      <c r="CW90" s="102"/>
      <c r="CX90" s="102"/>
      <c r="CY90" s="102"/>
      <c r="CZ90" s="102"/>
      <c r="DA90" s="102"/>
      <c r="DB90" s="102"/>
      <c r="DC90" s="102"/>
      <c r="DD90" s="102"/>
      <c r="DE90" s="102"/>
      <c r="DF90" s="102"/>
      <c r="DG90" s="102"/>
      <c r="DH90" s="102"/>
      <c r="DI90" s="102"/>
      <c r="DJ90" s="102"/>
      <c r="DK90" s="102"/>
      <c r="DL90" s="102"/>
      <c r="DM90" s="102"/>
      <c r="DN90" s="102"/>
      <c r="DO90" s="102"/>
      <c r="DP90" s="102"/>
      <c r="DQ90" s="102"/>
      <c r="DR90" s="102"/>
      <c r="DS90" s="102"/>
      <c r="DT90" s="102"/>
      <c r="DU90" s="102"/>
      <c r="DV90" s="102"/>
      <c r="DW90" s="102"/>
      <c r="DX90" s="102"/>
      <c r="DY90" s="102"/>
      <c r="DZ90" s="102"/>
      <c r="EA90" s="102"/>
      <c r="EB90" s="102"/>
      <c r="EC90" s="102"/>
      <c r="ED90" s="102"/>
      <c r="EE90" s="102"/>
      <c r="EF90" s="102"/>
      <c r="EG90" s="102"/>
      <c r="EH90" s="102"/>
      <c r="EI90" s="102"/>
      <c r="EJ90" s="102"/>
      <c r="EK90" s="102"/>
      <c r="EL90" s="102"/>
      <c r="EM90" s="102"/>
      <c r="EN90" s="102"/>
      <c r="EO90" s="102"/>
      <c r="EP90" s="102"/>
      <c r="EQ90" s="102"/>
      <c r="ER90" s="102"/>
      <c r="ES90" s="102"/>
      <c r="ET90" s="102"/>
      <c r="EU90" s="102"/>
      <c r="EV90" s="102"/>
      <c r="EW90" s="102"/>
      <c r="EX90" s="102"/>
      <c r="EY90" s="102"/>
      <c r="EZ90" s="102"/>
      <c r="FA90" s="102"/>
      <c r="FB90" s="102"/>
      <c r="FC90" s="102"/>
      <c r="FD90" s="102"/>
      <c r="FE90" s="102"/>
      <c r="FF90" s="102"/>
      <c r="FG90" s="102"/>
      <c r="FH90" s="102"/>
      <c r="FI90" s="102"/>
      <c r="FJ90" s="102"/>
      <c r="FK90" s="102"/>
      <c r="FL90" s="102"/>
      <c r="FM90" s="102"/>
      <c r="FN90" s="102"/>
      <c r="FO90" s="102"/>
      <c r="FP90" s="102"/>
      <c r="FQ90" s="102"/>
      <c r="FR90" s="102"/>
      <c r="FS90" s="102"/>
      <c r="FT90" s="102"/>
      <c r="FU90" s="102"/>
      <c r="FV90" s="102"/>
      <c r="FW90" s="102"/>
      <c r="FX90" s="102"/>
      <c r="FY90" s="102"/>
      <c r="FZ90" s="102"/>
      <c r="GA90" s="102"/>
      <c r="GB90" s="102"/>
      <c r="GC90" s="102"/>
      <c r="GD90" s="102"/>
      <c r="GE90" s="102"/>
      <c r="GF90" s="102"/>
      <c r="GG90" s="102"/>
      <c r="GH90" s="102"/>
      <c r="GI90" s="102"/>
      <c r="GJ90" s="102"/>
      <c r="GK90" s="102"/>
      <c r="GL90" s="102"/>
      <c r="GM90" s="102"/>
      <c r="GN90" s="102"/>
      <c r="GO90" s="102"/>
      <c r="GP90" s="102"/>
      <c r="GQ90" s="102"/>
      <c r="GR90" s="102"/>
      <c r="GS90" s="102"/>
      <c r="GT90" s="102"/>
      <c r="GU90" s="102"/>
      <c r="GV90" s="102"/>
      <c r="GW90" s="102"/>
      <c r="GX90" s="102"/>
      <c r="GY90" s="102"/>
      <c r="GZ90" s="102"/>
      <c r="HA90" s="102"/>
      <c r="HB90" s="102"/>
      <c r="HC90" s="102"/>
      <c r="HD90" s="102"/>
      <c r="HE90" s="102"/>
      <c r="HF90" s="102"/>
      <c r="HG90" s="102"/>
      <c r="HH90" s="102"/>
      <c r="HI90" s="102"/>
      <c r="HJ90" s="102"/>
      <c r="HK90" s="102"/>
      <c r="HL90" s="102"/>
      <c r="HM90" s="102"/>
      <c r="HN90" s="102"/>
      <c r="HO90" s="102"/>
      <c r="HP90" s="102"/>
      <c r="HQ90" s="102"/>
      <c r="HR90" s="102"/>
      <c r="HS90" s="102"/>
      <c r="HT90" s="102"/>
      <c r="HU90" s="102"/>
      <c r="HV90" s="102"/>
      <c r="HW90" s="102"/>
      <c r="HX90" s="102"/>
      <c r="HY90" s="102"/>
      <c r="HZ90" s="102"/>
      <c r="IA90" s="102"/>
      <c r="IB90" s="102"/>
      <c r="IC90" s="102"/>
      <c r="ID90" s="102"/>
      <c r="IE90" s="102"/>
    </row>
    <row r="91" spans="1:239" ht="12.75" customHeight="1">
      <c r="A91" s="208" t="s">
        <v>0</v>
      </c>
      <c r="B91" s="208"/>
      <c r="C91" s="208"/>
      <c r="D91" s="208"/>
      <c r="E91" s="208"/>
      <c r="F91" s="208"/>
      <c r="G91" s="208"/>
      <c r="H91" s="132">
        <f>SUM(H90)</f>
        <v>200000</v>
      </c>
      <c r="I91" s="107"/>
      <c r="J91" s="10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</row>
    <row r="92" spans="1:239" ht="12.75" customHeight="1">
      <c r="A92" s="105" t="s">
        <v>677</v>
      </c>
      <c r="B92" s="204" t="s">
        <v>678</v>
      </c>
      <c r="C92" s="204"/>
      <c r="D92" s="204"/>
      <c r="E92" s="204"/>
      <c r="F92" s="103"/>
      <c r="G92" s="103"/>
      <c r="H92" s="104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99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/>
      <c r="CA92" s="102"/>
      <c r="CB92" s="102"/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/>
      <c r="DA92" s="102"/>
      <c r="DB92" s="102"/>
      <c r="DC92" s="102"/>
      <c r="DD92" s="102"/>
      <c r="DE92" s="102"/>
      <c r="DF92" s="102"/>
      <c r="DG92" s="102"/>
      <c r="DH92" s="102"/>
      <c r="DI92" s="102"/>
      <c r="DJ92" s="102"/>
      <c r="DK92" s="102"/>
      <c r="DL92" s="102"/>
      <c r="DM92" s="102"/>
      <c r="DN92" s="102"/>
      <c r="DO92" s="102"/>
      <c r="DP92" s="102"/>
      <c r="DQ92" s="102"/>
      <c r="DR92" s="102"/>
      <c r="DS92" s="102"/>
      <c r="DT92" s="102"/>
      <c r="DU92" s="102"/>
      <c r="DV92" s="102"/>
      <c r="DW92" s="102"/>
      <c r="DX92" s="102"/>
      <c r="DY92" s="102"/>
      <c r="DZ92" s="102"/>
      <c r="EA92" s="102"/>
      <c r="EB92" s="102"/>
      <c r="EC92" s="102"/>
      <c r="ED92" s="102"/>
      <c r="EE92" s="102"/>
      <c r="EF92" s="102"/>
      <c r="EG92" s="102"/>
      <c r="EH92" s="102"/>
      <c r="EI92" s="102"/>
      <c r="EJ92" s="102"/>
      <c r="EK92" s="102"/>
      <c r="EL92" s="102"/>
      <c r="EM92" s="102"/>
      <c r="EN92" s="102"/>
      <c r="EO92" s="102"/>
      <c r="EP92" s="102"/>
      <c r="EQ92" s="102"/>
      <c r="ER92" s="102"/>
      <c r="ES92" s="102"/>
      <c r="ET92" s="102"/>
      <c r="EU92" s="102"/>
      <c r="EV92" s="102"/>
      <c r="EW92" s="102"/>
      <c r="EX92" s="102"/>
      <c r="EY92" s="102"/>
      <c r="EZ92" s="102"/>
      <c r="FA92" s="102"/>
      <c r="FB92" s="102"/>
      <c r="FC92" s="102"/>
      <c r="FD92" s="102"/>
      <c r="FE92" s="102"/>
      <c r="FF92" s="102"/>
      <c r="FG92" s="102"/>
      <c r="FH92" s="102"/>
      <c r="FI92" s="102"/>
      <c r="FJ92" s="102"/>
      <c r="FK92" s="102"/>
      <c r="FL92" s="102"/>
      <c r="FM92" s="102"/>
      <c r="FN92" s="102"/>
      <c r="FO92" s="102"/>
      <c r="FP92" s="102"/>
      <c r="FQ92" s="102"/>
      <c r="FR92" s="102"/>
      <c r="FS92" s="102"/>
      <c r="FT92" s="102"/>
      <c r="FU92" s="102"/>
      <c r="FV92" s="102"/>
      <c r="FW92" s="102"/>
      <c r="FX92" s="102"/>
      <c r="FY92" s="102"/>
      <c r="FZ92" s="102"/>
      <c r="GA92" s="102"/>
      <c r="GB92" s="102"/>
      <c r="GC92" s="102"/>
      <c r="GD92" s="102"/>
      <c r="GE92" s="102"/>
      <c r="GF92" s="102"/>
      <c r="GG92" s="102"/>
      <c r="GH92" s="102"/>
      <c r="GI92" s="102"/>
      <c r="GJ92" s="102"/>
      <c r="GK92" s="102"/>
      <c r="GL92" s="102"/>
      <c r="GM92" s="102"/>
      <c r="GN92" s="102"/>
      <c r="GO92" s="102"/>
      <c r="GP92" s="102"/>
      <c r="GQ92" s="102"/>
      <c r="GR92" s="102"/>
      <c r="GS92" s="102"/>
      <c r="GT92" s="102"/>
      <c r="GU92" s="102"/>
      <c r="GV92" s="102"/>
      <c r="GW92" s="102"/>
      <c r="GX92" s="102"/>
      <c r="GY92" s="102"/>
      <c r="GZ92" s="102"/>
      <c r="HA92" s="102"/>
      <c r="HB92" s="102"/>
      <c r="HC92" s="102"/>
      <c r="HD92" s="102"/>
      <c r="HE92" s="102"/>
      <c r="HF92" s="102"/>
      <c r="HG92" s="102"/>
      <c r="HH92" s="102"/>
      <c r="HI92" s="102"/>
      <c r="HJ92" s="102"/>
      <c r="HK92" s="102"/>
      <c r="HL92" s="102"/>
      <c r="HM92" s="102"/>
      <c r="HN92" s="102"/>
      <c r="HO92" s="102"/>
      <c r="HP92" s="102"/>
      <c r="HQ92" s="102"/>
      <c r="HR92" s="102"/>
      <c r="HS92" s="102"/>
      <c r="HT92" s="102"/>
      <c r="HU92" s="102"/>
      <c r="HV92" s="102"/>
      <c r="HW92" s="102"/>
      <c r="HX92" s="102"/>
      <c r="HY92" s="102"/>
      <c r="HZ92" s="102"/>
      <c r="IA92" s="102"/>
      <c r="IB92" s="102"/>
      <c r="IC92" s="102"/>
      <c r="ID92" s="102"/>
      <c r="IE92" s="102"/>
    </row>
    <row r="93" spans="1:239" ht="25.5">
      <c r="A93" s="94" t="s">
        <v>677</v>
      </c>
      <c r="B93" s="96" t="s">
        <v>638</v>
      </c>
      <c r="C93" s="96" t="s">
        <v>639</v>
      </c>
      <c r="D93" s="99" t="s">
        <v>406</v>
      </c>
      <c r="E93" s="98" t="s">
        <v>407</v>
      </c>
      <c r="F93" s="97" t="s">
        <v>407</v>
      </c>
      <c r="G93" s="96">
        <v>2006</v>
      </c>
      <c r="H93" s="95">
        <v>33872.47</v>
      </c>
      <c r="I93" s="96" t="s">
        <v>96</v>
      </c>
      <c r="J93" s="96" t="s">
        <v>137</v>
      </c>
      <c r="K93" s="96" t="s">
        <v>140</v>
      </c>
      <c r="L93" s="96" t="s">
        <v>137</v>
      </c>
      <c r="M93" s="96" t="s">
        <v>137</v>
      </c>
      <c r="N93" s="96" t="s">
        <v>137</v>
      </c>
      <c r="O93" s="96" t="s">
        <v>137</v>
      </c>
      <c r="P93" s="96" t="s">
        <v>137</v>
      </c>
      <c r="Q93" s="96" t="s">
        <v>137</v>
      </c>
      <c r="R93" s="96" t="s">
        <v>137</v>
      </c>
      <c r="S93" s="96" t="s">
        <v>137</v>
      </c>
      <c r="T93" s="96" t="s">
        <v>137</v>
      </c>
      <c r="U93" s="96" t="s">
        <v>137</v>
      </c>
    </row>
    <row r="94" spans="1:239" ht="25.5">
      <c r="A94" s="94" t="s">
        <v>676</v>
      </c>
      <c r="B94" s="96" t="s">
        <v>104</v>
      </c>
      <c r="C94" s="96" t="s">
        <v>640</v>
      </c>
      <c r="D94" s="99" t="s">
        <v>406</v>
      </c>
      <c r="E94" s="98" t="s">
        <v>407</v>
      </c>
      <c r="F94" s="97" t="s">
        <v>407</v>
      </c>
      <c r="G94" s="96">
        <v>2012</v>
      </c>
      <c r="H94" s="95">
        <v>21585.89</v>
      </c>
      <c r="I94" s="96" t="s">
        <v>96</v>
      </c>
      <c r="J94" s="96" t="s">
        <v>137</v>
      </c>
      <c r="K94" s="96" t="s">
        <v>122</v>
      </c>
      <c r="L94" s="96" t="s">
        <v>137</v>
      </c>
      <c r="M94" s="96" t="s">
        <v>137</v>
      </c>
      <c r="N94" s="96" t="s">
        <v>137</v>
      </c>
      <c r="O94" s="96" t="s">
        <v>137</v>
      </c>
      <c r="P94" s="96" t="s">
        <v>137</v>
      </c>
      <c r="Q94" s="96" t="s">
        <v>137</v>
      </c>
      <c r="R94" s="96" t="s">
        <v>137</v>
      </c>
      <c r="S94" s="96" t="s">
        <v>137</v>
      </c>
      <c r="T94" s="96" t="s">
        <v>137</v>
      </c>
      <c r="U94" s="96" t="s">
        <v>137</v>
      </c>
    </row>
    <row r="95" spans="1:239" ht="25.5">
      <c r="A95" s="94" t="s">
        <v>675</v>
      </c>
      <c r="B95" s="96" t="s">
        <v>105</v>
      </c>
      <c r="C95" s="96" t="s">
        <v>641</v>
      </c>
      <c r="D95" s="99" t="s">
        <v>406</v>
      </c>
      <c r="E95" s="98" t="s">
        <v>407</v>
      </c>
      <c r="F95" s="97" t="s">
        <v>407</v>
      </c>
      <c r="G95" s="96">
        <v>2012.2012999999999</v>
      </c>
      <c r="H95" s="95">
        <v>2982.23</v>
      </c>
      <c r="I95" s="96" t="s">
        <v>96</v>
      </c>
      <c r="J95" s="96" t="s">
        <v>137</v>
      </c>
      <c r="K95" s="96" t="s">
        <v>123</v>
      </c>
      <c r="L95" s="96" t="s">
        <v>137</v>
      </c>
      <c r="M95" s="96" t="s">
        <v>137</v>
      </c>
      <c r="N95" s="96" t="s">
        <v>137</v>
      </c>
      <c r="O95" s="96" t="s">
        <v>137</v>
      </c>
      <c r="P95" s="96" t="s">
        <v>137</v>
      </c>
      <c r="Q95" s="96" t="s">
        <v>137</v>
      </c>
      <c r="R95" s="96" t="s">
        <v>137</v>
      </c>
      <c r="S95" s="96" t="s">
        <v>137</v>
      </c>
      <c r="T95" s="96" t="s">
        <v>137</v>
      </c>
      <c r="U95" s="96" t="s">
        <v>137</v>
      </c>
    </row>
    <row r="96" spans="1:239" ht="25.5">
      <c r="A96" s="94" t="s">
        <v>674</v>
      </c>
      <c r="B96" s="96" t="s">
        <v>106</v>
      </c>
      <c r="C96" s="96" t="s">
        <v>642</v>
      </c>
      <c r="D96" s="99" t="s">
        <v>406</v>
      </c>
      <c r="E96" s="98" t="s">
        <v>407</v>
      </c>
      <c r="F96" s="97" t="s">
        <v>407</v>
      </c>
      <c r="G96" s="96">
        <v>2012</v>
      </c>
      <c r="H96" s="95">
        <v>7645</v>
      </c>
      <c r="I96" s="96" t="s">
        <v>96</v>
      </c>
      <c r="J96" s="96" t="s">
        <v>137</v>
      </c>
      <c r="K96" s="96" t="s">
        <v>124</v>
      </c>
      <c r="L96" s="96" t="s">
        <v>137</v>
      </c>
      <c r="M96" s="96" t="s">
        <v>137</v>
      </c>
      <c r="N96" s="96" t="s">
        <v>137</v>
      </c>
      <c r="O96" s="96" t="s">
        <v>137</v>
      </c>
      <c r="P96" s="96" t="s">
        <v>137</v>
      </c>
      <c r="Q96" s="96" t="s">
        <v>137</v>
      </c>
      <c r="R96" s="96" t="s">
        <v>137</v>
      </c>
      <c r="S96" s="96" t="s">
        <v>137</v>
      </c>
      <c r="T96" s="96" t="s">
        <v>137</v>
      </c>
      <c r="U96" s="96" t="s">
        <v>137</v>
      </c>
    </row>
    <row r="97" spans="1:21" ht="25.5">
      <c r="A97" s="94" t="s">
        <v>673</v>
      </c>
      <c r="B97" s="96" t="s">
        <v>107</v>
      </c>
      <c r="C97" s="96" t="s">
        <v>643</v>
      </c>
      <c r="D97" s="99" t="s">
        <v>406</v>
      </c>
      <c r="E97" s="98" t="s">
        <v>407</v>
      </c>
      <c r="F97" s="97" t="s">
        <v>407</v>
      </c>
      <c r="G97" s="96">
        <v>2012</v>
      </c>
      <c r="H97" s="95">
        <v>44419.64</v>
      </c>
      <c r="I97" s="96" t="s">
        <v>96</v>
      </c>
      <c r="J97" s="96" t="s">
        <v>137</v>
      </c>
      <c r="K97" s="96" t="s">
        <v>125</v>
      </c>
      <c r="L97" s="96" t="s">
        <v>137</v>
      </c>
      <c r="M97" s="96" t="s">
        <v>137</v>
      </c>
      <c r="N97" s="96" t="s">
        <v>137</v>
      </c>
      <c r="O97" s="96" t="s">
        <v>137</v>
      </c>
      <c r="P97" s="96" t="s">
        <v>137</v>
      </c>
      <c r="Q97" s="96" t="s">
        <v>137</v>
      </c>
      <c r="R97" s="96" t="s">
        <v>137</v>
      </c>
      <c r="S97" s="96" t="s">
        <v>137</v>
      </c>
      <c r="T97" s="96" t="s">
        <v>137</v>
      </c>
      <c r="U97" s="96" t="s">
        <v>137</v>
      </c>
    </row>
    <row r="98" spans="1:21" ht="25.5">
      <c r="A98" s="94" t="s">
        <v>672</v>
      </c>
      <c r="B98" s="96" t="s">
        <v>108</v>
      </c>
      <c r="C98" s="96" t="s">
        <v>644</v>
      </c>
      <c r="D98" s="99" t="s">
        <v>406</v>
      </c>
      <c r="E98" s="98" t="s">
        <v>407</v>
      </c>
      <c r="F98" s="97" t="s">
        <v>407</v>
      </c>
      <c r="G98" s="96" t="s">
        <v>116</v>
      </c>
      <c r="H98" s="95">
        <v>27458.74</v>
      </c>
      <c r="I98" s="96" t="s">
        <v>96</v>
      </c>
      <c r="J98" s="96" t="s">
        <v>137</v>
      </c>
      <c r="K98" s="96" t="s">
        <v>126</v>
      </c>
      <c r="L98" s="96" t="s">
        <v>137</v>
      </c>
      <c r="M98" s="96" t="s">
        <v>137</v>
      </c>
      <c r="N98" s="96" t="s">
        <v>137</v>
      </c>
      <c r="O98" s="96" t="s">
        <v>137</v>
      </c>
      <c r="P98" s="96" t="s">
        <v>137</v>
      </c>
      <c r="Q98" s="96" t="s">
        <v>137</v>
      </c>
      <c r="R98" s="96" t="s">
        <v>137</v>
      </c>
      <c r="S98" s="96" t="s">
        <v>137</v>
      </c>
      <c r="T98" s="96" t="s">
        <v>137</v>
      </c>
      <c r="U98" s="96" t="s">
        <v>137</v>
      </c>
    </row>
    <row r="99" spans="1:21" ht="25.5" customHeight="1">
      <c r="A99" s="94" t="s">
        <v>671</v>
      </c>
      <c r="B99" s="96" t="s">
        <v>109</v>
      </c>
      <c r="C99" s="96" t="s">
        <v>645</v>
      </c>
      <c r="D99" s="99" t="s">
        <v>406</v>
      </c>
      <c r="E99" s="98" t="s">
        <v>407</v>
      </c>
      <c r="F99" s="97" t="s">
        <v>407</v>
      </c>
      <c r="G99" s="96">
        <v>2013</v>
      </c>
      <c r="H99" s="95">
        <v>7000.17</v>
      </c>
      <c r="I99" s="96" t="s">
        <v>96</v>
      </c>
      <c r="J99" s="96" t="s">
        <v>137</v>
      </c>
      <c r="K99" s="96" t="s">
        <v>127</v>
      </c>
      <c r="L99" s="96" t="s">
        <v>137</v>
      </c>
      <c r="M99" s="96" t="s">
        <v>137</v>
      </c>
      <c r="N99" s="96" t="s">
        <v>137</v>
      </c>
      <c r="O99" s="96" t="s">
        <v>137</v>
      </c>
      <c r="P99" s="96" t="s">
        <v>137</v>
      </c>
      <c r="Q99" s="96" t="s">
        <v>137</v>
      </c>
      <c r="R99" s="96" t="s">
        <v>137</v>
      </c>
      <c r="S99" s="96" t="s">
        <v>137</v>
      </c>
      <c r="T99" s="96" t="s">
        <v>137</v>
      </c>
      <c r="U99" s="96" t="s">
        <v>137</v>
      </c>
    </row>
    <row r="100" spans="1:21" ht="26.25" customHeight="1">
      <c r="A100" s="94" t="s">
        <v>670</v>
      </c>
      <c r="B100" s="96" t="s">
        <v>110</v>
      </c>
      <c r="C100" s="96" t="s">
        <v>646</v>
      </c>
      <c r="D100" s="99" t="s">
        <v>406</v>
      </c>
      <c r="E100" s="98" t="s">
        <v>407</v>
      </c>
      <c r="F100" s="97" t="s">
        <v>407</v>
      </c>
      <c r="G100" s="96" t="s">
        <v>117</v>
      </c>
      <c r="H100" s="95">
        <v>10000.48</v>
      </c>
      <c r="I100" s="96" t="s">
        <v>96</v>
      </c>
      <c r="J100" s="96" t="s">
        <v>137</v>
      </c>
      <c r="K100" s="96" t="s">
        <v>128</v>
      </c>
      <c r="L100" s="96" t="s">
        <v>137</v>
      </c>
      <c r="M100" s="96" t="s">
        <v>137</v>
      </c>
      <c r="N100" s="96" t="s">
        <v>137</v>
      </c>
      <c r="O100" s="96" t="s">
        <v>137</v>
      </c>
      <c r="P100" s="96" t="s">
        <v>137</v>
      </c>
      <c r="Q100" s="96" t="s">
        <v>137</v>
      </c>
      <c r="R100" s="96" t="s">
        <v>137</v>
      </c>
      <c r="S100" s="96" t="s">
        <v>137</v>
      </c>
      <c r="T100" s="96" t="s">
        <v>137</v>
      </c>
      <c r="U100" s="96" t="s">
        <v>137</v>
      </c>
    </row>
    <row r="101" spans="1:21" ht="25.5">
      <c r="A101" s="94" t="s">
        <v>669</v>
      </c>
      <c r="B101" s="96" t="s">
        <v>647</v>
      </c>
      <c r="C101" s="96" t="s">
        <v>648</v>
      </c>
      <c r="D101" s="99" t="s">
        <v>406</v>
      </c>
      <c r="E101" s="98" t="s">
        <v>407</v>
      </c>
      <c r="F101" s="97" t="s">
        <v>407</v>
      </c>
      <c r="G101" s="96" t="s">
        <v>117</v>
      </c>
      <c r="H101" s="95">
        <v>6990.37</v>
      </c>
      <c r="I101" s="96" t="s">
        <v>96</v>
      </c>
      <c r="J101" s="96" t="s">
        <v>137</v>
      </c>
      <c r="K101" s="96" t="s">
        <v>129</v>
      </c>
      <c r="L101" s="96" t="s">
        <v>137</v>
      </c>
      <c r="M101" s="96" t="s">
        <v>137</v>
      </c>
      <c r="N101" s="96" t="s">
        <v>137</v>
      </c>
      <c r="O101" s="96" t="s">
        <v>137</v>
      </c>
      <c r="P101" s="96" t="s">
        <v>137</v>
      </c>
      <c r="Q101" s="96" t="s">
        <v>137</v>
      </c>
      <c r="R101" s="96" t="s">
        <v>137</v>
      </c>
      <c r="S101" s="96" t="s">
        <v>137</v>
      </c>
      <c r="T101" s="96" t="s">
        <v>137</v>
      </c>
      <c r="U101" s="96" t="s">
        <v>137</v>
      </c>
    </row>
    <row r="102" spans="1:21" ht="38.25">
      <c r="A102" s="94" t="s">
        <v>668</v>
      </c>
      <c r="B102" s="96" t="s">
        <v>111</v>
      </c>
      <c r="C102" s="96" t="s">
        <v>649</v>
      </c>
      <c r="D102" s="99" t="s">
        <v>406</v>
      </c>
      <c r="E102" s="98" t="s">
        <v>407</v>
      </c>
      <c r="F102" s="97" t="s">
        <v>407</v>
      </c>
      <c r="G102" s="96" t="s">
        <v>118</v>
      </c>
      <c r="H102" s="95">
        <v>6996.64</v>
      </c>
      <c r="I102" s="96" t="s">
        <v>96</v>
      </c>
      <c r="J102" s="96" t="s">
        <v>137</v>
      </c>
      <c r="K102" s="96" t="s">
        <v>130</v>
      </c>
      <c r="L102" s="96" t="s">
        <v>137</v>
      </c>
      <c r="M102" s="96" t="s">
        <v>137</v>
      </c>
      <c r="N102" s="96" t="s">
        <v>137</v>
      </c>
      <c r="O102" s="96" t="s">
        <v>137</v>
      </c>
      <c r="P102" s="96" t="s">
        <v>137</v>
      </c>
      <c r="Q102" s="96" t="s">
        <v>137</v>
      </c>
      <c r="R102" s="96" t="s">
        <v>137</v>
      </c>
      <c r="S102" s="96" t="s">
        <v>137</v>
      </c>
      <c r="T102" s="96" t="s">
        <v>137</v>
      </c>
      <c r="U102" s="96" t="s">
        <v>137</v>
      </c>
    </row>
    <row r="103" spans="1:21" ht="25.5">
      <c r="A103" s="94" t="s">
        <v>667</v>
      </c>
      <c r="B103" s="96" t="s">
        <v>112</v>
      </c>
      <c r="C103" s="96" t="s">
        <v>650</v>
      </c>
      <c r="D103" s="99" t="s">
        <v>406</v>
      </c>
      <c r="E103" s="98" t="s">
        <v>407</v>
      </c>
      <c r="F103" s="97" t="s">
        <v>407</v>
      </c>
      <c r="G103" s="96" t="s">
        <v>116</v>
      </c>
      <c r="H103" s="95">
        <v>7842.35</v>
      </c>
      <c r="I103" s="101" t="s">
        <v>96</v>
      </c>
      <c r="J103" s="101" t="s">
        <v>137</v>
      </c>
      <c r="K103" s="96" t="s">
        <v>131</v>
      </c>
      <c r="L103" s="101" t="s">
        <v>137</v>
      </c>
      <c r="M103" s="101" t="s">
        <v>137</v>
      </c>
      <c r="N103" s="101" t="s">
        <v>137</v>
      </c>
      <c r="O103" s="101" t="s">
        <v>137</v>
      </c>
      <c r="P103" s="101" t="s">
        <v>137</v>
      </c>
      <c r="Q103" s="101" t="s">
        <v>137</v>
      </c>
      <c r="R103" s="101" t="s">
        <v>137</v>
      </c>
      <c r="S103" s="101" t="s">
        <v>137</v>
      </c>
      <c r="T103" s="101" t="s">
        <v>137</v>
      </c>
      <c r="U103" s="101" t="s">
        <v>137</v>
      </c>
    </row>
    <row r="104" spans="1:21" ht="38.25">
      <c r="A104" s="94" t="s">
        <v>666</v>
      </c>
      <c r="B104" s="96" t="s">
        <v>651</v>
      </c>
      <c r="C104" s="96" t="s">
        <v>652</v>
      </c>
      <c r="D104" s="99" t="s">
        <v>406</v>
      </c>
      <c r="E104" s="98" t="s">
        <v>407</v>
      </c>
      <c r="F104" s="97" t="s">
        <v>407</v>
      </c>
      <c r="G104" s="96" t="s">
        <v>116</v>
      </c>
      <c r="H104" s="95">
        <v>16962.93</v>
      </c>
      <c r="I104" s="94" t="s">
        <v>96</v>
      </c>
      <c r="J104" s="94" t="s">
        <v>137</v>
      </c>
      <c r="K104" s="96" t="s">
        <v>132</v>
      </c>
      <c r="L104" s="94" t="s">
        <v>137</v>
      </c>
      <c r="M104" s="94" t="s">
        <v>137</v>
      </c>
      <c r="N104" s="94" t="s">
        <v>137</v>
      </c>
      <c r="O104" s="94" t="s">
        <v>137</v>
      </c>
      <c r="P104" s="94" t="s">
        <v>137</v>
      </c>
      <c r="Q104" s="94" t="s">
        <v>137</v>
      </c>
      <c r="R104" s="94" t="s">
        <v>137</v>
      </c>
      <c r="S104" s="94" t="s">
        <v>137</v>
      </c>
      <c r="T104" s="94" t="s">
        <v>137</v>
      </c>
      <c r="U104" s="94" t="s">
        <v>137</v>
      </c>
    </row>
    <row r="105" spans="1:21" ht="25.5">
      <c r="A105" s="94" t="s">
        <v>665</v>
      </c>
      <c r="B105" s="96" t="s">
        <v>113</v>
      </c>
      <c r="C105" s="96" t="s">
        <v>653</v>
      </c>
      <c r="D105" s="99" t="s">
        <v>406</v>
      </c>
      <c r="E105" s="98" t="s">
        <v>407</v>
      </c>
      <c r="F105" s="97" t="s">
        <v>407</v>
      </c>
      <c r="G105" s="96">
        <v>2010</v>
      </c>
      <c r="H105" s="95">
        <v>12000</v>
      </c>
      <c r="I105" s="94" t="s">
        <v>96</v>
      </c>
      <c r="J105" s="94" t="s">
        <v>137</v>
      </c>
      <c r="K105" s="96" t="s">
        <v>133</v>
      </c>
      <c r="L105" s="94" t="s">
        <v>137</v>
      </c>
      <c r="M105" s="94" t="s">
        <v>137</v>
      </c>
      <c r="N105" s="94" t="s">
        <v>137</v>
      </c>
      <c r="O105" s="94" t="s">
        <v>137</v>
      </c>
      <c r="P105" s="94" t="s">
        <v>137</v>
      </c>
      <c r="Q105" s="94" t="s">
        <v>137</v>
      </c>
      <c r="R105" s="94" t="s">
        <v>137</v>
      </c>
      <c r="S105" s="94" t="s">
        <v>137</v>
      </c>
      <c r="T105" s="94" t="s">
        <v>137</v>
      </c>
      <c r="U105" s="94" t="s">
        <v>137</v>
      </c>
    </row>
    <row r="106" spans="1:21" ht="72" customHeight="1">
      <c r="A106" s="94" t="s">
        <v>664</v>
      </c>
      <c r="B106" s="96" t="s">
        <v>654</v>
      </c>
      <c r="C106" s="96" t="s">
        <v>653</v>
      </c>
      <c r="D106" s="99" t="s">
        <v>406</v>
      </c>
      <c r="E106" s="98" t="s">
        <v>407</v>
      </c>
      <c r="F106" s="97" t="s">
        <v>407</v>
      </c>
      <c r="G106" s="96">
        <v>2017</v>
      </c>
      <c r="H106" s="95">
        <v>8000</v>
      </c>
      <c r="I106" s="94" t="s">
        <v>96</v>
      </c>
      <c r="J106" s="94" t="s">
        <v>137</v>
      </c>
      <c r="K106" s="96" t="s">
        <v>844</v>
      </c>
      <c r="L106" s="201"/>
      <c r="M106" s="94" t="s">
        <v>137</v>
      </c>
      <c r="N106" s="94" t="s">
        <v>137</v>
      </c>
      <c r="O106" s="94" t="s">
        <v>137</v>
      </c>
      <c r="P106" s="94" t="s">
        <v>137</v>
      </c>
      <c r="Q106" s="94" t="s">
        <v>137</v>
      </c>
      <c r="R106" s="94" t="s">
        <v>137</v>
      </c>
      <c r="S106" s="94" t="s">
        <v>137</v>
      </c>
      <c r="T106" s="94" t="s">
        <v>137</v>
      </c>
      <c r="U106" s="94" t="s">
        <v>137</v>
      </c>
    </row>
    <row r="107" spans="1:21" ht="72" customHeight="1">
      <c r="A107" s="94" t="s">
        <v>663</v>
      </c>
      <c r="B107" s="96" t="s">
        <v>657</v>
      </c>
      <c r="C107" s="96" t="s">
        <v>653</v>
      </c>
      <c r="D107" s="99" t="s">
        <v>406</v>
      </c>
      <c r="E107" s="98" t="s">
        <v>407</v>
      </c>
      <c r="F107" s="97" t="s">
        <v>407</v>
      </c>
      <c r="G107" s="96">
        <v>2010</v>
      </c>
      <c r="H107" s="95">
        <v>14956.8</v>
      </c>
      <c r="I107" s="94" t="s">
        <v>96</v>
      </c>
      <c r="J107" s="94" t="s">
        <v>137</v>
      </c>
      <c r="K107" s="96" t="s">
        <v>845</v>
      </c>
      <c r="L107" s="201"/>
      <c r="M107" s="94" t="s">
        <v>137</v>
      </c>
      <c r="N107" s="94" t="s">
        <v>137</v>
      </c>
      <c r="O107" s="94" t="s">
        <v>137</v>
      </c>
      <c r="P107" s="94" t="s">
        <v>137</v>
      </c>
      <c r="Q107" s="94" t="s">
        <v>137</v>
      </c>
      <c r="R107" s="94" t="s">
        <v>137</v>
      </c>
      <c r="S107" s="94" t="s">
        <v>137</v>
      </c>
      <c r="T107" s="94" t="s">
        <v>137</v>
      </c>
      <c r="U107" s="94" t="s">
        <v>137</v>
      </c>
    </row>
    <row r="108" spans="1:21" ht="72" customHeight="1">
      <c r="A108" s="94" t="s">
        <v>662</v>
      </c>
      <c r="B108" s="96" t="s">
        <v>658</v>
      </c>
      <c r="C108" s="96" t="s">
        <v>653</v>
      </c>
      <c r="D108" s="99" t="s">
        <v>406</v>
      </c>
      <c r="E108" s="98" t="s">
        <v>407</v>
      </c>
      <c r="F108" s="97" t="s">
        <v>407</v>
      </c>
      <c r="G108" s="96">
        <v>2019</v>
      </c>
      <c r="H108" s="95">
        <v>7900</v>
      </c>
      <c r="I108" s="94" t="s">
        <v>96</v>
      </c>
      <c r="J108" s="94" t="s">
        <v>137</v>
      </c>
      <c r="K108" s="96" t="s">
        <v>846</v>
      </c>
      <c r="L108" s="201"/>
      <c r="M108" s="94" t="s">
        <v>137</v>
      </c>
      <c r="N108" s="94" t="s">
        <v>137</v>
      </c>
      <c r="O108" s="94" t="s">
        <v>137</v>
      </c>
      <c r="P108" s="94" t="s">
        <v>137</v>
      </c>
      <c r="Q108" s="94" t="s">
        <v>137</v>
      </c>
      <c r="R108" s="94" t="s">
        <v>137</v>
      </c>
      <c r="S108" s="94" t="s">
        <v>137</v>
      </c>
      <c r="T108" s="94" t="s">
        <v>137</v>
      </c>
      <c r="U108" s="94" t="s">
        <v>137</v>
      </c>
    </row>
    <row r="109" spans="1:21" ht="72" customHeight="1">
      <c r="A109" s="94" t="s">
        <v>661</v>
      </c>
      <c r="B109" s="96" t="s">
        <v>655</v>
      </c>
      <c r="C109" s="96" t="s">
        <v>653</v>
      </c>
      <c r="D109" s="99" t="s">
        <v>406</v>
      </c>
      <c r="E109" s="98" t="s">
        <v>407</v>
      </c>
      <c r="F109" s="97" t="s">
        <v>407</v>
      </c>
      <c r="G109" s="96" t="s">
        <v>656</v>
      </c>
      <c r="H109" s="95">
        <v>3850</v>
      </c>
      <c r="I109" s="94" t="s">
        <v>96</v>
      </c>
      <c r="J109" s="94" t="s">
        <v>137</v>
      </c>
      <c r="K109" s="96" t="s">
        <v>847</v>
      </c>
      <c r="L109" s="201"/>
      <c r="M109" s="94" t="s">
        <v>137</v>
      </c>
      <c r="N109" s="94" t="s">
        <v>137</v>
      </c>
      <c r="O109" s="94" t="s">
        <v>137</v>
      </c>
      <c r="P109" s="94" t="s">
        <v>137</v>
      </c>
      <c r="Q109" s="94" t="s">
        <v>137</v>
      </c>
      <c r="R109" s="94" t="s">
        <v>137</v>
      </c>
      <c r="S109" s="94" t="s">
        <v>137</v>
      </c>
      <c r="T109" s="94" t="s">
        <v>137</v>
      </c>
      <c r="U109" s="94" t="s">
        <v>137</v>
      </c>
    </row>
    <row r="110" spans="1:21" ht="72" customHeight="1">
      <c r="A110" s="100" t="s">
        <v>660</v>
      </c>
      <c r="B110" s="96" t="s">
        <v>287</v>
      </c>
      <c r="C110" s="96" t="s">
        <v>653</v>
      </c>
      <c r="D110" s="99" t="s">
        <v>406</v>
      </c>
      <c r="E110" s="98" t="s">
        <v>407</v>
      </c>
      <c r="F110" s="97" t="s">
        <v>407</v>
      </c>
      <c r="G110" s="96" t="s">
        <v>656</v>
      </c>
      <c r="H110" s="95">
        <v>4979.66</v>
      </c>
      <c r="I110" s="94" t="s">
        <v>96</v>
      </c>
      <c r="J110" s="94" t="s">
        <v>137</v>
      </c>
      <c r="K110" s="96" t="s">
        <v>848</v>
      </c>
      <c r="L110" s="201"/>
      <c r="M110" s="94" t="s">
        <v>137</v>
      </c>
      <c r="N110" s="94" t="s">
        <v>137</v>
      </c>
      <c r="O110" s="94" t="s">
        <v>137</v>
      </c>
      <c r="P110" s="94" t="s">
        <v>137</v>
      </c>
      <c r="Q110" s="94" t="s">
        <v>137</v>
      </c>
      <c r="R110" s="94" t="s">
        <v>137</v>
      </c>
      <c r="S110" s="94" t="s">
        <v>137</v>
      </c>
      <c r="T110" s="94" t="s">
        <v>137</v>
      </c>
      <c r="U110" s="94" t="s">
        <v>137</v>
      </c>
    </row>
    <row r="111" spans="1:21" s="177" customFormat="1" ht="32.25" customHeight="1">
      <c r="A111" s="94" t="s">
        <v>853</v>
      </c>
      <c r="B111" s="93" t="s">
        <v>114</v>
      </c>
      <c r="C111" s="163"/>
      <c r="D111" s="93"/>
      <c r="E111" s="93"/>
      <c r="F111" s="93"/>
      <c r="G111" s="172">
        <v>2015</v>
      </c>
      <c r="H111" s="173">
        <v>3262.92</v>
      </c>
      <c r="I111" s="174" t="s">
        <v>100</v>
      </c>
      <c r="J111" s="175"/>
      <c r="K111" s="96" t="s">
        <v>849</v>
      </c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</row>
    <row r="112" spans="1:21" ht="34.5" customHeight="1">
      <c r="A112" s="100" t="s">
        <v>854</v>
      </c>
      <c r="B112" s="175" t="s">
        <v>288</v>
      </c>
      <c r="C112" s="163"/>
      <c r="D112" s="175"/>
      <c r="E112" s="175"/>
      <c r="F112" s="175"/>
      <c r="G112" s="175">
        <v>2018</v>
      </c>
      <c r="H112" s="178">
        <v>135701.57999999999</v>
      </c>
      <c r="I112" s="175" t="s">
        <v>96</v>
      </c>
      <c r="J112" s="175"/>
      <c r="K112" s="175" t="s">
        <v>291</v>
      </c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</row>
    <row r="113" spans="1:21" ht="54" customHeight="1">
      <c r="A113" s="94" t="s">
        <v>855</v>
      </c>
      <c r="B113" s="175" t="s">
        <v>289</v>
      </c>
      <c r="C113" s="163"/>
      <c r="D113" s="175"/>
      <c r="E113" s="175"/>
      <c r="F113" s="175"/>
      <c r="G113" s="175" t="s">
        <v>290</v>
      </c>
      <c r="H113" s="178">
        <v>519686.86</v>
      </c>
      <c r="I113" s="175" t="s">
        <v>96</v>
      </c>
      <c r="J113" s="175"/>
      <c r="K113" s="175" t="s">
        <v>292</v>
      </c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</row>
    <row r="114" spans="1:21" ht="12.75" customHeight="1">
      <c r="A114" s="208" t="s">
        <v>0</v>
      </c>
      <c r="B114" s="208"/>
      <c r="C114" s="208"/>
      <c r="D114" s="208"/>
      <c r="E114" s="208"/>
      <c r="F114" s="208"/>
      <c r="G114" s="208"/>
      <c r="H114" s="132">
        <f>SUM(H93:H113)</f>
        <v>904094.73</v>
      </c>
      <c r="I114" s="106"/>
      <c r="J114" s="10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</row>
    <row r="115" spans="1:21" ht="13.5" thickBot="1"/>
    <row r="116" spans="1:21" ht="13.5" thickBot="1">
      <c r="G116" s="135" t="s">
        <v>768</v>
      </c>
      <c r="H116" s="134">
        <f>SUM(H114,H91,H88,H83,H79,H76,H72,H69,H64,H60,H51,H45,H20,H15)</f>
        <v>34925260.270000003</v>
      </c>
    </row>
    <row r="118" spans="1:21">
      <c r="A118" s="196" t="s">
        <v>856</v>
      </c>
    </row>
  </sheetData>
  <sheetProtection selectLockedCells="1" selectUnlockedCells="1"/>
  <mergeCells count="50">
    <mergeCell ref="S45:U45"/>
    <mergeCell ref="A20:B20"/>
    <mergeCell ref="S20:U20"/>
    <mergeCell ref="A15:B15"/>
    <mergeCell ref="S15:U15"/>
    <mergeCell ref="A114:G114"/>
    <mergeCell ref="A60:B60"/>
    <mergeCell ref="S60:U60"/>
    <mergeCell ref="A51:B51"/>
    <mergeCell ref="S51:U51"/>
    <mergeCell ref="B65:F65"/>
    <mergeCell ref="B52:K52"/>
    <mergeCell ref="B61:F61"/>
    <mergeCell ref="A64:B64"/>
    <mergeCell ref="S64:U64"/>
    <mergeCell ref="A76:B76"/>
    <mergeCell ref="B77:E77"/>
    <mergeCell ref="B73:F73"/>
    <mergeCell ref="A88:B88"/>
    <mergeCell ref="B89:E89"/>
    <mergeCell ref="A91:G91"/>
    <mergeCell ref="A1:B1"/>
    <mergeCell ref="A4:A5"/>
    <mergeCell ref="B4:B5"/>
    <mergeCell ref="C4:C5"/>
    <mergeCell ref="D4:D5"/>
    <mergeCell ref="L4:N4"/>
    <mergeCell ref="O4:O5"/>
    <mergeCell ref="P4:U4"/>
    <mergeCell ref="F4:F5"/>
    <mergeCell ref="G4:G5"/>
    <mergeCell ref="J4:J5"/>
    <mergeCell ref="K4:K5"/>
    <mergeCell ref="H4:H5"/>
    <mergeCell ref="I4:I5"/>
    <mergeCell ref="E4:E5"/>
    <mergeCell ref="B92:E92"/>
    <mergeCell ref="B6:K6"/>
    <mergeCell ref="B16:K16"/>
    <mergeCell ref="B21:K21"/>
    <mergeCell ref="B46:K46"/>
    <mergeCell ref="J85:J87"/>
    <mergeCell ref="A79:B79"/>
    <mergeCell ref="B80:E80"/>
    <mergeCell ref="B84:E84"/>
    <mergeCell ref="A69:B69"/>
    <mergeCell ref="B70:F70"/>
    <mergeCell ref="A72:B72"/>
    <mergeCell ref="A45:B45"/>
    <mergeCell ref="A83:B83"/>
  </mergeCells>
  <phoneticPr fontId="9" type="noConversion"/>
  <pageMargins left="0.75" right="0.75" top="1" bottom="1" header="0.51180555555555551" footer="0.51180555555555551"/>
  <pageSetup paperSize="9" scale="45" firstPageNumber="0" orientation="landscape" horizontalDpi="300" verticalDpi="300" r:id="rId1"/>
  <headerFooter alignWithMargins="0"/>
  <rowBreaks count="3" manualBreakCount="3">
    <brk id="45" max="16383" man="1"/>
    <brk id="60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4"/>
  <sheetViews>
    <sheetView view="pageBreakPreview" topLeftCell="A130" zoomScale="85" zoomScaleNormal="100" zoomScaleSheetLayoutView="85" workbookViewId="0">
      <selection activeCell="D302" sqref="D302:D304"/>
    </sheetView>
  </sheetViews>
  <sheetFormatPr defaultColWidth="9.140625" defaultRowHeight="12.75"/>
  <cols>
    <col min="1" max="1" width="5.140625" style="11" customWidth="1"/>
    <col min="2" max="2" width="43.140625" style="10" customWidth="1"/>
    <col min="3" max="3" width="18.5703125" style="22" customWidth="1"/>
    <col min="4" max="4" width="18.5703125" style="24" customWidth="1"/>
    <col min="5" max="5" width="12.140625" style="10" bestFit="1" customWidth="1"/>
    <col min="6" max="6" width="9.7109375" style="10" bestFit="1" customWidth="1"/>
    <col min="7" max="16384" width="9.140625" style="10"/>
  </cols>
  <sheetData>
    <row r="1" spans="1:4" ht="15.75" customHeight="1" thickBot="1">
      <c r="A1" s="168" t="s">
        <v>73</v>
      </c>
      <c r="B1" s="169"/>
      <c r="C1" s="23"/>
      <c r="D1" s="25"/>
    </row>
    <row r="2" spans="1:4" ht="12" customHeight="1"/>
    <row r="3" spans="1:4" ht="19.5" customHeight="1">
      <c r="A3" s="225" t="s">
        <v>78</v>
      </c>
      <c r="B3" s="225"/>
      <c r="C3" s="225"/>
      <c r="D3" s="225"/>
    </row>
    <row r="4" spans="1:4" ht="25.5">
      <c r="A4" s="180" t="s">
        <v>2</v>
      </c>
      <c r="B4" s="180" t="s">
        <v>3</v>
      </c>
      <c r="C4" s="180" t="s">
        <v>4</v>
      </c>
      <c r="D4" s="181" t="s">
        <v>5</v>
      </c>
    </row>
    <row r="5" spans="1:4">
      <c r="A5" s="224" t="s">
        <v>48</v>
      </c>
      <c r="B5" s="224"/>
      <c r="C5" s="224"/>
      <c r="D5" s="224"/>
    </row>
    <row r="6" spans="1:4">
      <c r="A6" s="221" t="s">
        <v>59</v>
      </c>
      <c r="B6" s="221"/>
      <c r="C6" s="221"/>
      <c r="D6" s="221"/>
    </row>
    <row r="7" spans="1:4" s="52" customFormat="1">
      <c r="A7" s="164">
        <v>1</v>
      </c>
      <c r="B7" s="165" t="s">
        <v>155</v>
      </c>
      <c r="C7" s="164">
        <v>2015</v>
      </c>
      <c r="D7" s="179">
        <v>610.01</v>
      </c>
    </row>
    <row r="8" spans="1:4" s="52" customFormat="1">
      <c r="A8" s="164">
        <v>2</v>
      </c>
      <c r="B8" s="165" t="s">
        <v>156</v>
      </c>
      <c r="C8" s="164">
        <v>2015</v>
      </c>
      <c r="D8" s="179">
        <v>1799.99</v>
      </c>
    </row>
    <row r="9" spans="1:4" s="52" customFormat="1">
      <c r="A9" s="164">
        <v>3</v>
      </c>
      <c r="B9" s="165" t="s">
        <v>156</v>
      </c>
      <c r="C9" s="164">
        <v>2015</v>
      </c>
      <c r="D9" s="179">
        <v>1799.99</v>
      </c>
    </row>
    <row r="10" spans="1:4" s="52" customFormat="1">
      <c r="A10" s="164">
        <v>4</v>
      </c>
      <c r="B10" s="165" t="s">
        <v>156</v>
      </c>
      <c r="C10" s="164">
        <v>2015</v>
      </c>
      <c r="D10" s="179">
        <v>1800</v>
      </c>
    </row>
    <row r="11" spans="1:4" s="52" customFormat="1">
      <c r="A11" s="164">
        <v>5</v>
      </c>
      <c r="B11" s="165" t="s">
        <v>157</v>
      </c>
      <c r="C11" s="164">
        <v>2015</v>
      </c>
      <c r="D11" s="179">
        <v>860</v>
      </c>
    </row>
    <row r="12" spans="1:4" s="52" customFormat="1">
      <c r="A12" s="164">
        <v>6</v>
      </c>
      <c r="B12" s="165" t="s">
        <v>158</v>
      </c>
      <c r="C12" s="164">
        <v>2015</v>
      </c>
      <c r="D12" s="179">
        <v>726</v>
      </c>
    </row>
    <row r="13" spans="1:4" s="52" customFormat="1">
      <c r="A13" s="164">
        <v>7</v>
      </c>
      <c r="B13" s="165" t="s">
        <v>159</v>
      </c>
      <c r="C13" s="164">
        <v>2015</v>
      </c>
      <c r="D13" s="179">
        <v>1950.01</v>
      </c>
    </row>
    <row r="14" spans="1:4" s="52" customFormat="1">
      <c r="A14" s="164">
        <v>8</v>
      </c>
      <c r="B14" s="165" t="s">
        <v>159</v>
      </c>
      <c r="C14" s="164">
        <v>2015</v>
      </c>
      <c r="D14" s="179">
        <v>1950</v>
      </c>
    </row>
    <row r="15" spans="1:4" s="52" customFormat="1">
      <c r="A15" s="164">
        <v>9</v>
      </c>
      <c r="B15" s="165" t="s">
        <v>160</v>
      </c>
      <c r="C15" s="164">
        <v>2015</v>
      </c>
      <c r="D15" s="179">
        <v>1955.7</v>
      </c>
    </row>
    <row r="16" spans="1:4" s="52" customFormat="1">
      <c r="A16" s="164">
        <v>10</v>
      </c>
      <c r="B16" s="165" t="s">
        <v>161</v>
      </c>
      <c r="C16" s="164"/>
      <c r="D16" s="179">
        <v>1469.28</v>
      </c>
    </row>
    <row r="17" spans="1:4" s="52" customFormat="1">
      <c r="A17" s="164">
        <v>11</v>
      </c>
      <c r="B17" s="165" t="s">
        <v>162</v>
      </c>
      <c r="C17" s="164">
        <v>2017</v>
      </c>
      <c r="D17" s="179">
        <v>539</v>
      </c>
    </row>
    <row r="18" spans="1:4" s="52" customFormat="1">
      <c r="A18" s="164">
        <v>12</v>
      </c>
      <c r="B18" s="165" t="s">
        <v>164</v>
      </c>
      <c r="C18" s="164">
        <v>2017</v>
      </c>
      <c r="D18" s="179">
        <v>703.49</v>
      </c>
    </row>
    <row r="19" spans="1:4" s="52" customFormat="1">
      <c r="A19" s="164">
        <v>13</v>
      </c>
      <c r="B19" s="165" t="s">
        <v>220</v>
      </c>
      <c r="C19" s="164">
        <v>2014</v>
      </c>
      <c r="D19" s="182">
        <v>6487.02</v>
      </c>
    </row>
    <row r="20" spans="1:4" s="52" customFormat="1">
      <c r="A20" s="164">
        <v>14</v>
      </c>
      <c r="B20" s="165" t="s">
        <v>221</v>
      </c>
      <c r="C20" s="164">
        <v>2014</v>
      </c>
      <c r="D20" s="182">
        <v>599.99</v>
      </c>
    </row>
    <row r="21" spans="1:4" s="52" customFormat="1">
      <c r="A21" s="164">
        <v>15</v>
      </c>
      <c r="B21" s="165" t="s">
        <v>222</v>
      </c>
      <c r="C21" s="164">
        <v>2014</v>
      </c>
      <c r="D21" s="182">
        <v>2070</v>
      </c>
    </row>
    <row r="22" spans="1:4" s="52" customFormat="1">
      <c r="A22" s="164">
        <v>16</v>
      </c>
      <c r="B22" s="165" t="s">
        <v>223</v>
      </c>
      <c r="C22" s="164">
        <v>2014</v>
      </c>
      <c r="D22" s="182">
        <v>1991.45</v>
      </c>
    </row>
    <row r="23" spans="1:4" s="52" customFormat="1">
      <c r="A23" s="164">
        <v>17</v>
      </c>
      <c r="B23" s="165" t="s">
        <v>184</v>
      </c>
      <c r="C23" s="164">
        <v>2016</v>
      </c>
      <c r="D23" s="182">
        <v>2002.21</v>
      </c>
    </row>
    <row r="24" spans="1:4" s="52" customFormat="1">
      <c r="A24" s="164">
        <v>18</v>
      </c>
      <c r="B24" s="165" t="s">
        <v>184</v>
      </c>
      <c r="C24" s="164">
        <v>2016</v>
      </c>
      <c r="D24" s="182">
        <v>2002.21</v>
      </c>
    </row>
    <row r="25" spans="1:4" s="52" customFormat="1">
      <c r="A25" s="164">
        <v>19</v>
      </c>
      <c r="B25" s="165" t="s">
        <v>271</v>
      </c>
      <c r="C25" s="164">
        <v>2015</v>
      </c>
      <c r="D25" s="182">
        <v>14640</v>
      </c>
    </row>
    <row r="26" spans="1:4" s="52" customFormat="1">
      <c r="A26" s="164">
        <v>20</v>
      </c>
      <c r="B26" s="165" t="s">
        <v>272</v>
      </c>
      <c r="C26" s="164">
        <v>2016</v>
      </c>
      <c r="D26" s="182">
        <v>1500</v>
      </c>
    </row>
    <row r="27" spans="1:4" s="52" customFormat="1">
      <c r="A27" s="164">
        <v>21</v>
      </c>
      <c r="B27" s="165" t="s">
        <v>220</v>
      </c>
      <c r="C27" s="164">
        <v>2015</v>
      </c>
      <c r="D27" s="182">
        <v>3678.93</v>
      </c>
    </row>
    <row r="28" spans="1:4" s="52" customFormat="1">
      <c r="A28" s="164">
        <v>22</v>
      </c>
      <c r="B28" s="165" t="s">
        <v>273</v>
      </c>
      <c r="C28" s="164">
        <v>2015</v>
      </c>
      <c r="D28" s="182">
        <v>5000</v>
      </c>
    </row>
    <row r="29" spans="1:4" s="52" customFormat="1">
      <c r="A29" s="164">
        <v>23</v>
      </c>
      <c r="B29" s="165" t="s">
        <v>276</v>
      </c>
      <c r="C29" s="164">
        <v>2014</v>
      </c>
      <c r="D29" s="182">
        <v>6487.02</v>
      </c>
    </row>
    <row r="30" spans="1:4" s="52" customFormat="1">
      <c r="A30" s="164">
        <v>24</v>
      </c>
      <c r="B30" s="165" t="s">
        <v>293</v>
      </c>
      <c r="C30" s="164">
        <v>2018</v>
      </c>
      <c r="D30" s="182">
        <v>1940</v>
      </c>
    </row>
    <row r="31" spans="1:4" s="52" customFormat="1">
      <c r="A31" s="164">
        <v>25</v>
      </c>
      <c r="B31" s="165" t="s">
        <v>293</v>
      </c>
      <c r="C31" s="164">
        <v>2018</v>
      </c>
      <c r="D31" s="182">
        <v>1940</v>
      </c>
    </row>
    <row r="32" spans="1:4" s="52" customFormat="1" ht="25.5">
      <c r="A32" s="164">
        <v>26</v>
      </c>
      <c r="B32" s="165" t="s">
        <v>333</v>
      </c>
      <c r="C32" s="164">
        <v>2018</v>
      </c>
      <c r="D32" s="182">
        <v>599.99</v>
      </c>
    </row>
    <row r="33" spans="1:4" s="52" customFormat="1" ht="25.5">
      <c r="A33" s="164">
        <v>27</v>
      </c>
      <c r="B33" s="165" t="s">
        <v>334</v>
      </c>
      <c r="C33" s="164">
        <v>2018</v>
      </c>
      <c r="D33" s="182">
        <v>4612.5</v>
      </c>
    </row>
    <row r="34" spans="1:4" s="52" customFormat="1">
      <c r="A34" s="164">
        <v>28</v>
      </c>
      <c r="B34" s="165" t="s">
        <v>335</v>
      </c>
      <c r="C34" s="164">
        <v>2019</v>
      </c>
      <c r="D34" s="182">
        <v>460</v>
      </c>
    </row>
    <row r="35" spans="1:4" s="52" customFormat="1" ht="25.5">
      <c r="A35" s="164">
        <v>29</v>
      </c>
      <c r="B35" s="165" t="s">
        <v>336</v>
      </c>
      <c r="C35" s="164">
        <v>2019</v>
      </c>
      <c r="D35" s="182">
        <v>658</v>
      </c>
    </row>
    <row r="36" spans="1:4" s="52" customFormat="1" ht="25.5">
      <c r="A36" s="164">
        <v>30</v>
      </c>
      <c r="B36" s="165" t="s">
        <v>336</v>
      </c>
      <c r="C36" s="164">
        <v>2019</v>
      </c>
      <c r="D36" s="182">
        <v>658</v>
      </c>
    </row>
    <row r="37" spans="1:4" s="52" customFormat="1" ht="25.5">
      <c r="A37" s="164">
        <v>31</v>
      </c>
      <c r="B37" s="165" t="s">
        <v>336</v>
      </c>
      <c r="C37" s="164">
        <v>2019</v>
      </c>
      <c r="D37" s="182">
        <v>658</v>
      </c>
    </row>
    <row r="38" spans="1:4" s="52" customFormat="1" ht="25.5">
      <c r="A38" s="164">
        <v>32</v>
      </c>
      <c r="B38" s="165" t="s">
        <v>337</v>
      </c>
      <c r="C38" s="164">
        <v>2019</v>
      </c>
      <c r="D38" s="182">
        <v>919.01</v>
      </c>
    </row>
    <row r="39" spans="1:4" s="52" customFormat="1">
      <c r="A39" s="164">
        <v>33</v>
      </c>
      <c r="B39" s="165" t="s">
        <v>338</v>
      </c>
      <c r="C39" s="164">
        <v>2019</v>
      </c>
      <c r="D39" s="182">
        <v>590</v>
      </c>
    </row>
    <row r="40" spans="1:4" s="52" customFormat="1" ht="25.5">
      <c r="A40" s="164">
        <v>34</v>
      </c>
      <c r="B40" s="165" t="s">
        <v>339</v>
      </c>
      <c r="C40" s="164">
        <v>2019</v>
      </c>
      <c r="D40" s="182">
        <v>705</v>
      </c>
    </row>
    <row r="41" spans="1:4">
      <c r="A41" s="222" t="s">
        <v>0</v>
      </c>
      <c r="B41" s="222"/>
      <c r="C41" s="183"/>
      <c r="D41" s="184">
        <f>SUM(D7:D40)</f>
        <v>76362.8</v>
      </c>
    </row>
    <row r="42" spans="1:4">
      <c r="A42" s="223" t="s">
        <v>60</v>
      </c>
      <c r="B42" s="223"/>
      <c r="C42" s="223"/>
      <c r="D42" s="223"/>
    </row>
    <row r="43" spans="1:4" s="52" customFormat="1">
      <c r="A43" s="164">
        <v>1</v>
      </c>
      <c r="B43" s="165" t="s">
        <v>224</v>
      </c>
      <c r="C43" s="164" t="s">
        <v>225</v>
      </c>
      <c r="D43" s="166">
        <v>2500</v>
      </c>
    </row>
    <row r="44" spans="1:4" s="52" customFormat="1">
      <c r="A44" s="164">
        <v>2</v>
      </c>
      <c r="B44" s="165" t="s">
        <v>226</v>
      </c>
      <c r="C44" s="164" t="s">
        <v>227</v>
      </c>
      <c r="D44" s="166">
        <v>2489</v>
      </c>
    </row>
    <row r="45" spans="1:4" s="52" customFormat="1">
      <c r="A45" s="164">
        <v>3</v>
      </c>
      <c r="B45" s="165" t="s">
        <v>226</v>
      </c>
      <c r="C45" s="164" t="s">
        <v>228</v>
      </c>
      <c r="D45" s="166">
        <v>2217.1999999999998</v>
      </c>
    </row>
    <row r="46" spans="1:4" s="52" customFormat="1">
      <c r="A46" s="164">
        <v>4</v>
      </c>
      <c r="B46" s="165" t="s">
        <v>163</v>
      </c>
      <c r="C46" s="164">
        <v>2017</v>
      </c>
      <c r="D46" s="179">
        <v>2480</v>
      </c>
    </row>
    <row r="47" spans="1:4" s="52" customFormat="1">
      <c r="A47" s="164">
        <v>5</v>
      </c>
      <c r="B47" s="165" t="s">
        <v>274</v>
      </c>
      <c r="C47" s="164">
        <v>2016</v>
      </c>
      <c r="D47" s="166">
        <v>2349</v>
      </c>
    </row>
    <row r="48" spans="1:4" s="52" customFormat="1">
      <c r="A48" s="164">
        <v>6</v>
      </c>
      <c r="B48" s="165" t="s">
        <v>274</v>
      </c>
      <c r="C48" s="164">
        <v>2016</v>
      </c>
      <c r="D48" s="166">
        <v>2349</v>
      </c>
    </row>
    <row r="49" spans="1:4" s="52" customFormat="1">
      <c r="A49" s="164">
        <v>7</v>
      </c>
      <c r="B49" s="165" t="s">
        <v>275</v>
      </c>
      <c r="C49" s="164">
        <v>2016</v>
      </c>
      <c r="D49" s="166">
        <v>2167</v>
      </c>
    </row>
    <row r="50" spans="1:4" s="52" customFormat="1" ht="25.5">
      <c r="A50" s="164">
        <v>8</v>
      </c>
      <c r="B50" s="165" t="s">
        <v>294</v>
      </c>
      <c r="C50" s="164">
        <v>2018</v>
      </c>
      <c r="D50" s="166">
        <v>2799</v>
      </c>
    </row>
    <row r="51" spans="1:4" s="52" customFormat="1">
      <c r="A51" s="164">
        <v>9</v>
      </c>
      <c r="B51" s="165" t="s">
        <v>327</v>
      </c>
      <c r="C51" s="164">
        <v>2018</v>
      </c>
      <c r="D51" s="182">
        <v>1950</v>
      </c>
    </row>
    <row r="52" spans="1:4" s="52" customFormat="1">
      <c r="A52" s="164">
        <v>10</v>
      </c>
      <c r="B52" s="165" t="s">
        <v>340</v>
      </c>
      <c r="C52" s="164">
        <v>2018</v>
      </c>
      <c r="D52" s="166">
        <v>5258.25</v>
      </c>
    </row>
    <row r="53" spans="1:4">
      <c r="A53" s="222" t="s">
        <v>0</v>
      </c>
      <c r="B53" s="222"/>
      <c r="C53" s="183"/>
      <c r="D53" s="184">
        <f>SUM(D43:D52)</f>
        <v>26558.45</v>
      </c>
    </row>
    <row r="54" spans="1:4">
      <c r="A54" s="223" t="s">
        <v>269</v>
      </c>
      <c r="B54" s="223"/>
      <c r="C54" s="223"/>
      <c r="D54" s="223"/>
    </row>
    <row r="55" spans="1:4" s="52" customFormat="1">
      <c r="A55" s="164">
        <v>1</v>
      </c>
      <c r="B55" s="165" t="s">
        <v>268</v>
      </c>
      <c r="C55" s="164">
        <v>2017</v>
      </c>
      <c r="D55" s="166">
        <v>3200</v>
      </c>
    </row>
    <row r="56" spans="1:4">
      <c r="A56" s="183"/>
      <c r="B56" s="183"/>
      <c r="C56" s="183"/>
      <c r="D56" s="184">
        <f>SUM(D55)</f>
        <v>3200</v>
      </c>
    </row>
    <row r="57" spans="1:4">
      <c r="A57" s="224" t="s">
        <v>79</v>
      </c>
      <c r="B57" s="224"/>
      <c r="C57" s="224"/>
      <c r="D57" s="224"/>
    </row>
    <row r="58" spans="1:4">
      <c r="A58" s="221" t="s">
        <v>59</v>
      </c>
      <c r="B58" s="221"/>
      <c r="C58" s="221"/>
      <c r="D58" s="221"/>
    </row>
    <row r="59" spans="1:4" s="52" customFormat="1">
      <c r="A59" s="185">
        <v>1</v>
      </c>
      <c r="B59" s="185" t="s">
        <v>341</v>
      </c>
      <c r="C59" s="164">
        <v>2018</v>
      </c>
      <c r="D59" s="166">
        <v>709</v>
      </c>
    </row>
    <row r="60" spans="1:4">
      <c r="A60" s="222" t="s">
        <v>0</v>
      </c>
      <c r="B60" s="222"/>
      <c r="C60" s="186"/>
      <c r="D60" s="184">
        <f>SUM(D59)</f>
        <v>709</v>
      </c>
    </row>
    <row r="61" spans="1:4">
      <c r="A61" s="223" t="s">
        <v>60</v>
      </c>
      <c r="B61" s="223"/>
      <c r="C61" s="223"/>
      <c r="D61" s="223"/>
    </row>
    <row r="62" spans="1:4" s="52" customFormat="1">
      <c r="A62" s="164">
        <v>1</v>
      </c>
      <c r="B62" s="165" t="s">
        <v>165</v>
      </c>
      <c r="C62" s="164">
        <v>2014</v>
      </c>
      <c r="D62" s="179">
        <v>1599</v>
      </c>
    </row>
    <row r="63" spans="1:4" s="52" customFormat="1">
      <c r="A63" s="164">
        <v>2</v>
      </c>
      <c r="B63" s="165" t="s">
        <v>166</v>
      </c>
      <c r="C63" s="164">
        <v>2014</v>
      </c>
      <c r="D63" s="179">
        <v>229</v>
      </c>
    </row>
    <row r="64" spans="1:4" s="52" customFormat="1">
      <c r="A64" s="164">
        <v>3</v>
      </c>
      <c r="B64" s="165" t="s">
        <v>167</v>
      </c>
      <c r="C64" s="164">
        <v>2016</v>
      </c>
      <c r="D64" s="179">
        <v>11000</v>
      </c>
    </row>
    <row r="65" spans="1:4" s="52" customFormat="1">
      <c r="A65" s="164">
        <v>4</v>
      </c>
      <c r="B65" s="165" t="s">
        <v>168</v>
      </c>
      <c r="C65" s="164">
        <v>2016</v>
      </c>
      <c r="D65" s="179">
        <v>3990</v>
      </c>
    </row>
    <row r="66" spans="1:4" s="52" customFormat="1">
      <c r="A66" s="164">
        <v>5</v>
      </c>
      <c r="B66" s="165" t="s">
        <v>342</v>
      </c>
      <c r="C66" s="164">
        <v>2018</v>
      </c>
      <c r="D66" s="179">
        <v>564</v>
      </c>
    </row>
    <row r="67" spans="1:4" s="52" customFormat="1" ht="13.5" customHeight="1">
      <c r="A67" s="164">
        <v>6</v>
      </c>
      <c r="B67" s="165" t="s">
        <v>343</v>
      </c>
      <c r="C67" s="164">
        <v>2018</v>
      </c>
      <c r="D67" s="179">
        <v>3196.5</v>
      </c>
    </row>
    <row r="68" spans="1:4" s="52" customFormat="1">
      <c r="A68" s="164">
        <v>7</v>
      </c>
      <c r="B68" s="165" t="s">
        <v>342</v>
      </c>
      <c r="C68" s="164">
        <v>2019</v>
      </c>
      <c r="D68" s="179">
        <v>478</v>
      </c>
    </row>
    <row r="69" spans="1:4" s="52" customFormat="1" ht="13.5" customHeight="1">
      <c r="A69" s="164">
        <v>8</v>
      </c>
      <c r="B69" s="165" t="s">
        <v>344</v>
      </c>
      <c r="C69" s="164">
        <v>2019</v>
      </c>
      <c r="D69" s="179">
        <v>2114.9899999999998</v>
      </c>
    </row>
    <row r="70" spans="1:4" s="52" customFormat="1" ht="13.5" customHeight="1">
      <c r="A70" s="164">
        <v>9</v>
      </c>
      <c r="B70" s="165" t="s">
        <v>295</v>
      </c>
      <c r="C70" s="164">
        <v>2017</v>
      </c>
      <c r="D70" s="179">
        <v>13684</v>
      </c>
    </row>
    <row r="71" spans="1:4" s="52" customFormat="1">
      <c r="A71" s="164">
        <v>10</v>
      </c>
      <c r="B71" s="165" t="s">
        <v>296</v>
      </c>
      <c r="C71" s="164">
        <v>2017</v>
      </c>
      <c r="D71" s="179">
        <v>2899</v>
      </c>
    </row>
    <row r="72" spans="1:4">
      <c r="A72" s="222" t="s">
        <v>0</v>
      </c>
      <c r="B72" s="222"/>
      <c r="C72" s="186"/>
      <c r="D72" s="184">
        <f>SUM(D62:D71)</f>
        <v>39754.49</v>
      </c>
    </row>
    <row r="73" spans="1:4">
      <c r="A73" s="224" t="s">
        <v>80</v>
      </c>
      <c r="B73" s="224"/>
      <c r="C73" s="224"/>
      <c r="D73" s="224"/>
    </row>
    <row r="74" spans="1:4">
      <c r="A74" s="221" t="s">
        <v>59</v>
      </c>
      <c r="B74" s="221"/>
      <c r="C74" s="221"/>
      <c r="D74" s="221"/>
    </row>
    <row r="75" spans="1:4" s="52" customFormat="1">
      <c r="A75" s="164">
        <v>1</v>
      </c>
      <c r="B75" s="165" t="s">
        <v>169</v>
      </c>
      <c r="C75" s="164">
        <v>2015</v>
      </c>
      <c r="D75" s="179">
        <v>998.99</v>
      </c>
    </row>
    <row r="76" spans="1:4" s="52" customFormat="1">
      <c r="A76" s="164">
        <v>2</v>
      </c>
      <c r="B76" s="165" t="s">
        <v>170</v>
      </c>
      <c r="C76" s="164">
        <v>2016</v>
      </c>
      <c r="D76" s="179">
        <v>820</v>
      </c>
    </row>
    <row r="77" spans="1:4" s="52" customFormat="1">
      <c r="A77" s="164">
        <v>3</v>
      </c>
      <c r="B77" s="165" t="s">
        <v>171</v>
      </c>
      <c r="C77" s="164">
        <v>2016</v>
      </c>
      <c r="D77" s="179">
        <v>820</v>
      </c>
    </row>
    <row r="78" spans="1:4" s="52" customFormat="1">
      <c r="A78" s="164">
        <v>4</v>
      </c>
      <c r="B78" s="165" t="s">
        <v>172</v>
      </c>
      <c r="C78" s="164">
        <v>2016</v>
      </c>
      <c r="D78" s="179">
        <v>820</v>
      </c>
    </row>
    <row r="79" spans="1:4" s="52" customFormat="1">
      <c r="A79" s="164">
        <v>5</v>
      </c>
      <c r="B79" s="165" t="s">
        <v>173</v>
      </c>
      <c r="C79" s="164">
        <v>2016</v>
      </c>
      <c r="D79" s="179">
        <v>820</v>
      </c>
    </row>
    <row r="80" spans="1:4" s="52" customFormat="1">
      <c r="A80" s="164">
        <v>6</v>
      </c>
      <c r="B80" s="165" t="s">
        <v>174</v>
      </c>
      <c r="C80" s="164">
        <v>2016</v>
      </c>
      <c r="D80" s="179">
        <v>820</v>
      </c>
    </row>
    <row r="81" spans="1:4" s="52" customFormat="1">
      <c r="A81" s="164">
        <v>7</v>
      </c>
      <c r="B81" s="165" t="s">
        <v>175</v>
      </c>
      <c r="C81" s="164">
        <v>2016</v>
      </c>
      <c r="D81" s="179">
        <v>820</v>
      </c>
    </row>
    <row r="82" spans="1:4" s="52" customFormat="1">
      <c r="A82" s="164">
        <v>8</v>
      </c>
      <c r="B82" s="165" t="s">
        <v>176</v>
      </c>
      <c r="C82" s="164">
        <v>2016</v>
      </c>
      <c r="D82" s="179">
        <v>820</v>
      </c>
    </row>
    <row r="83" spans="1:4" s="52" customFormat="1">
      <c r="A83" s="164">
        <v>9</v>
      </c>
      <c r="B83" s="165" t="s">
        <v>297</v>
      </c>
      <c r="C83" s="164">
        <v>2017</v>
      </c>
      <c r="D83" s="179">
        <v>5300</v>
      </c>
    </row>
    <row r="84" spans="1:4" s="52" customFormat="1" ht="25.5">
      <c r="A84" s="164">
        <v>10</v>
      </c>
      <c r="B84" s="165" t="s">
        <v>298</v>
      </c>
      <c r="C84" s="164">
        <v>2018</v>
      </c>
      <c r="D84" s="179">
        <v>8750</v>
      </c>
    </row>
    <row r="85" spans="1:4" s="52" customFormat="1" ht="25.5">
      <c r="A85" s="164">
        <v>11</v>
      </c>
      <c r="B85" s="165" t="s">
        <v>298</v>
      </c>
      <c r="C85" s="164">
        <v>2018</v>
      </c>
      <c r="D85" s="179">
        <v>8750</v>
      </c>
    </row>
    <row r="86" spans="1:4" s="52" customFormat="1">
      <c r="A86" s="164">
        <v>12</v>
      </c>
      <c r="B86" s="165" t="s">
        <v>345</v>
      </c>
      <c r="C86" s="164">
        <v>2018</v>
      </c>
      <c r="D86" s="179">
        <v>4083.6</v>
      </c>
    </row>
    <row r="87" spans="1:4">
      <c r="A87" s="183"/>
      <c r="B87" s="183" t="s">
        <v>0</v>
      </c>
      <c r="C87" s="183"/>
      <c r="D87" s="184">
        <f>SUM(D75:D86)</f>
        <v>33622.589999999997</v>
      </c>
    </row>
    <row r="88" spans="1:4">
      <c r="A88" s="223" t="s">
        <v>60</v>
      </c>
      <c r="B88" s="223"/>
      <c r="C88" s="223"/>
      <c r="D88" s="223"/>
    </row>
    <row r="89" spans="1:4" s="52" customFormat="1">
      <c r="A89" s="164">
        <v>1</v>
      </c>
      <c r="B89" s="165" t="s">
        <v>177</v>
      </c>
      <c r="C89" s="164">
        <v>2015</v>
      </c>
      <c r="D89" s="179">
        <v>2378</v>
      </c>
    </row>
    <row r="90" spans="1:4" s="52" customFormat="1">
      <c r="A90" s="164">
        <v>2</v>
      </c>
      <c r="B90" s="165" t="s">
        <v>178</v>
      </c>
      <c r="C90" s="164">
        <v>2016</v>
      </c>
      <c r="D90" s="179">
        <v>1900</v>
      </c>
    </row>
    <row r="91" spans="1:4" s="52" customFormat="1">
      <c r="A91" s="164">
        <v>3</v>
      </c>
      <c r="B91" s="165" t="s">
        <v>179</v>
      </c>
      <c r="C91" s="164">
        <v>2014</v>
      </c>
      <c r="D91" s="179">
        <v>13580</v>
      </c>
    </row>
    <row r="92" spans="1:4" s="52" customFormat="1">
      <c r="A92" s="164">
        <v>4</v>
      </c>
      <c r="B92" s="165" t="s">
        <v>180</v>
      </c>
      <c r="C92" s="164">
        <v>2014</v>
      </c>
      <c r="D92" s="179">
        <v>1999</v>
      </c>
    </row>
    <row r="93" spans="1:4" s="52" customFormat="1">
      <c r="A93" s="164">
        <v>5</v>
      </c>
      <c r="B93" s="165" t="s">
        <v>181</v>
      </c>
      <c r="C93" s="164">
        <v>2014</v>
      </c>
      <c r="D93" s="179">
        <v>1429</v>
      </c>
    </row>
    <row r="94" spans="1:4" s="52" customFormat="1">
      <c r="A94" s="164">
        <v>6</v>
      </c>
      <c r="B94" s="165" t="s">
        <v>182</v>
      </c>
      <c r="C94" s="164">
        <v>2015</v>
      </c>
      <c r="D94" s="179">
        <v>12909.36</v>
      </c>
    </row>
    <row r="95" spans="1:4" s="52" customFormat="1">
      <c r="A95" s="164">
        <v>7</v>
      </c>
      <c r="B95" s="165" t="s">
        <v>183</v>
      </c>
      <c r="C95" s="164">
        <v>2015</v>
      </c>
      <c r="D95" s="179">
        <v>12909.36</v>
      </c>
    </row>
    <row r="96" spans="1:4" s="52" customFormat="1">
      <c r="A96" s="164">
        <v>8</v>
      </c>
      <c r="B96" s="165" t="s">
        <v>178</v>
      </c>
      <c r="C96" s="164">
        <v>2016</v>
      </c>
      <c r="D96" s="179">
        <v>1900</v>
      </c>
    </row>
    <row r="97" spans="1:4" s="52" customFormat="1">
      <c r="A97" s="164">
        <v>9</v>
      </c>
      <c r="B97" s="165" t="s">
        <v>185</v>
      </c>
      <c r="C97" s="164">
        <v>2014</v>
      </c>
      <c r="D97" s="179">
        <v>999</v>
      </c>
    </row>
    <row r="98" spans="1:4" s="52" customFormat="1">
      <c r="A98" s="164">
        <v>10</v>
      </c>
      <c r="B98" s="165" t="s">
        <v>185</v>
      </c>
      <c r="C98" s="164">
        <v>2014</v>
      </c>
      <c r="D98" s="179">
        <v>999</v>
      </c>
    </row>
    <row r="99" spans="1:4" s="52" customFormat="1">
      <c r="A99" s="164">
        <v>11</v>
      </c>
      <c r="B99" s="165" t="s">
        <v>185</v>
      </c>
      <c r="C99" s="164">
        <v>2014</v>
      </c>
      <c r="D99" s="179">
        <v>999</v>
      </c>
    </row>
    <row r="100" spans="1:4" s="52" customFormat="1">
      <c r="A100" s="164">
        <v>12</v>
      </c>
      <c r="B100" s="165" t="s">
        <v>185</v>
      </c>
      <c r="C100" s="164">
        <v>2014</v>
      </c>
      <c r="D100" s="179">
        <v>999</v>
      </c>
    </row>
    <row r="101" spans="1:4" s="52" customFormat="1">
      <c r="A101" s="164">
        <v>13</v>
      </c>
      <c r="B101" s="165" t="s">
        <v>185</v>
      </c>
      <c r="C101" s="164">
        <v>2014</v>
      </c>
      <c r="D101" s="179">
        <v>1099</v>
      </c>
    </row>
    <row r="102" spans="1:4" s="52" customFormat="1">
      <c r="A102" s="164">
        <v>14</v>
      </c>
      <c r="B102" s="165" t="s">
        <v>163</v>
      </c>
      <c r="C102" s="164">
        <v>2014</v>
      </c>
      <c r="D102" s="179">
        <v>1099</v>
      </c>
    </row>
    <row r="103" spans="1:4" s="52" customFormat="1">
      <c r="A103" s="164">
        <v>15</v>
      </c>
      <c r="B103" s="165" t="s">
        <v>186</v>
      </c>
      <c r="C103" s="164">
        <v>2015</v>
      </c>
      <c r="D103" s="179">
        <v>998.99</v>
      </c>
    </row>
    <row r="104" spans="1:4" s="52" customFormat="1">
      <c r="A104" s="164">
        <v>16</v>
      </c>
      <c r="B104" s="165" t="s">
        <v>186</v>
      </c>
      <c r="C104" s="164">
        <v>2015</v>
      </c>
      <c r="D104" s="179">
        <v>998.99</v>
      </c>
    </row>
    <row r="105" spans="1:4" s="52" customFormat="1">
      <c r="A105" s="164">
        <v>17</v>
      </c>
      <c r="B105" s="165" t="s">
        <v>187</v>
      </c>
      <c r="C105" s="164">
        <v>2015</v>
      </c>
      <c r="D105" s="179">
        <v>1150</v>
      </c>
    </row>
    <row r="106" spans="1:4" s="52" customFormat="1">
      <c r="A106" s="164">
        <v>18</v>
      </c>
      <c r="B106" s="165" t="s">
        <v>188</v>
      </c>
      <c r="C106" s="164">
        <v>2014</v>
      </c>
      <c r="D106" s="179">
        <v>2200</v>
      </c>
    </row>
    <row r="107" spans="1:4" s="52" customFormat="1">
      <c r="A107" s="164">
        <v>19</v>
      </c>
      <c r="B107" s="165" t="s">
        <v>168</v>
      </c>
      <c r="C107" s="164">
        <v>2015</v>
      </c>
      <c r="D107" s="179">
        <v>1190</v>
      </c>
    </row>
    <row r="108" spans="1:4" s="52" customFormat="1">
      <c r="A108" s="164">
        <v>20</v>
      </c>
      <c r="B108" s="165" t="s">
        <v>168</v>
      </c>
      <c r="C108" s="164">
        <v>2015</v>
      </c>
      <c r="D108" s="179">
        <v>1190</v>
      </c>
    </row>
    <row r="109" spans="1:4" s="52" customFormat="1">
      <c r="A109" s="164">
        <v>21</v>
      </c>
      <c r="B109" s="165" t="s">
        <v>168</v>
      </c>
      <c r="C109" s="164">
        <v>2015</v>
      </c>
      <c r="D109" s="179">
        <v>1290</v>
      </c>
    </row>
    <row r="110" spans="1:4" s="52" customFormat="1">
      <c r="A110" s="164">
        <v>22</v>
      </c>
      <c r="B110" s="165" t="s">
        <v>189</v>
      </c>
      <c r="C110" s="164">
        <v>2016</v>
      </c>
      <c r="D110" s="179">
        <v>4874</v>
      </c>
    </row>
    <row r="111" spans="1:4" s="52" customFormat="1">
      <c r="A111" s="164">
        <v>23</v>
      </c>
      <c r="B111" s="165" t="s">
        <v>299</v>
      </c>
      <c r="C111" s="164">
        <v>2017</v>
      </c>
      <c r="D111" s="179">
        <v>1400.02</v>
      </c>
    </row>
    <row r="112" spans="1:4" s="52" customFormat="1" ht="25.5">
      <c r="A112" s="164">
        <v>24</v>
      </c>
      <c r="B112" s="165" t="s">
        <v>300</v>
      </c>
      <c r="C112" s="164">
        <v>2017</v>
      </c>
      <c r="D112" s="179">
        <v>9901.5</v>
      </c>
    </row>
    <row r="113" spans="1:4" s="52" customFormat="1">
      <c r="A113" s="164">
        <v>25</v>
      </c>
      <c r="B113" s="165" t="s">
        <v>301</v>
      </c>
      <c r="C113" s="164">
        <v>2017</v>
      </c>
      <c r="D113" s="179">
        <v>741.69</v>
      </c>
    </row>
    <row r="114" spans="1:4" s="52" customFormat="1">
      <c r="A114" s="164">
        <v>26</v>
      </c>
      <c r="B114" s="165" t="s">
        <v>302</v>
      </c>
      <c r="C114" s="164">
        <v>2017</v>
      </c>
      <c r="D114" s="179">
        <v>741.69</v>
      </c>
    </row>
    <row r="115" spans="1:4" s="52" customFormat="1">
      <c r="A115" s="164">
        <v>27</v>
      </c>
      <c r="B115" s="165" t="s">
        <v>303</v>
      </c>
      <c r="C115" s="164">
        <v>2017</v>
      </c>
      <c r="D115" s="179">
        <v>741.69</v>
      </c>
    </row>
    <row r="116" spans="1:4" s="52" customFormat="1">
      <c r="A116" s="164">
        <v>28</v>
      </c>
      <c r="B116" s="165" t="s">
        <v>303</v>
      </c>
      <c r="C116" s="164">
        <v>2017</v>
      </c>
      <c r="D116" s="179">
        <v>741.69</v>
      </c>
    </row>
    <row r="117" spans="1:4" s="52" customFormat="1">
      <c r="A117" s="164">
        <v>29</v>
      </c>
      <c r="B117" s="165" t="s">
        <v>303</v>
      </c>
      <c r="C117" s="164">
        <v>2017</v>
      </c>
      <c r="D117" s="179">
        <v>741.69</v>
      </c>
    </row>
    <row r="118" spans="1:4" s="52" customFormat="1">
      <c r="A118" s="164">
        <v>30</v>
      </c>
      <c r="B118" s="165" t="s">
        <v>303</v>
      </c>
      <c r="C118" s="164">
        <v>2017</v>
      </c>
      <c r="D118" s="179">
        <v>741.69</v>
      </c>
    </row>
    <row r="119" spans="1:4" s="52" customFormat="1">
      <c r="A119" s="164">
        <v>31</v>
      </c>
      <c r="B119" s="165" t="s">
        <v>303</v>
      </c>
      <c r="C119" s="164">
        <v>2017</v>
      </c>
      <c r="D119" s="179">
        <v>741.69</v>
      </c>
    </row>
    <row r="120" spans="1:4" s="52" customFormat="1">
      <c r="A120" s="164">
        <v>32</v>
      </c>
      <c r="B120" s="165" t="s">
        <v>303</v>
      </c>
      <c r="C120" s="164">
        <v>2017</v>
      </c>
      <c r="D120" s="179">
        <v>741.69</v>
      </c>
    </row>
    <row r="121" spans="1:4" s="52" customFormat="1">
      <c r="A121" s="164">
        <v>33</v>
      </c>
      <c r="B121" s="165" t="s">
        <v>303</v>
      </c>
      <c r="C121" s="164">
        <v>2017</v>
      </c>
      <c r="D121" s="179">
        <v>741.69</v>
      </c>
    </row>
    <row r="122" spans="1:4" s="52" customFormat="1">
      <c r="A122" s="164">
        <v>34</v>
      </c>
      <c r="B122" s="165" t="s">
        <v>303</v>
      </c>
      <c r="C122" s="164">
        <v>2017</v>
      </c>
      <c r="D122" s="179">
        <v>741.69</v>
      </c>
    </row>
    <row r="123" spans="1:4" s="52" customFormat="1" ht="25.5">
      <c r="A123" s="164">
        <v>35</v>
      </c>
      <c r="B123" s="165" t="s">
        <v>304</v>
      </c>
      <c r="C123" s="164">
        <v>2017</v>
      </c>
      <c r="D123" s="179">
        <v>4234.8</v>
      </c>
    </row>
    <row r="124" spans="1:4" s="52" customFormat="1">
      <c r="A124" s="164">
        <v>36</v>
      </c>
      <c r="B124" s="165" t="s">
        <v>299</v>
      </c>
      <c r="C124" s="164">
        <v>2017</v>
      </c>
      <c r="D124" s="179">
        <v>2442.7800000000002</v>
      </c>
    </row>
    <row r="125" spans="1:4" s="52" customFormat="1">
      <c r="A125" s="164">
        <v>37</v>
      </c>
      <c r="B125" s="165" t="s">
        <v>299</v>
      </c>
      <c r="C125" s="164">
        <v>2017</v>
      </c>
      <c r="D125" s="179">
        <v>2442.7800000000002</v>
      </c>
    </row>
    <row r="126" spans="1:4" s="52" customFormat="1">
      <c r="A126" s="164">
        <v>38</v>
      </c>
      <c r="B126" s="165" t="s">
        <v>305</v>
      </c>
      <c r="C126" s="164">
        <v>2017</v>
      </c>
      <c r="D126" s="179">
        <v>1640.82</v>
      </c>
    </row>
    <row r="127" spans="1:4" s="52" customFormat="1">
      <c r="A127" s="164">
        <v>39</v>
      </c>
      <c r="B127" s="165" t="s">
        <v>306</v>
      </c>
      <c r="C127" s="164">
        <v>2018</v>
      </c>
      <c r="D127" s="179">
        <v>649.99</v>
      </c>
    </row>
    <row r="128" spans="1:4" s="52" customFormat="1">
      <c r="A128" s="164">
        <v>40</v>
      </c>
      <c r="B128" s="165" t="s">
        <v>307</v>
      </c>
      <c r="C128" s="164">
        <v>2018</v>
      </c>
      <c r="D128" s="179">
        <v>494.99</v>
      </c>
    </row>
    <row r="129" spans="1:4" s="52" customFormat="1">
      <c r="A129" s="164">
        <v>41</v>
      </c>
      <c r="B129" s="165" t="s">
        <v>346</v>
      </c>
      <c r="C129" s="164">
        <v>2015</v>
      </c>
      <c r="D129" s="179">
        <v>2378</v>
      </c>
    </row>
    <row r="130" spans="1:4" s="52" customFormat="1">
      <c r="A130" s="164">
        <v>42</v>
      </c>
      <c r="B130" s="165" t="s">
        <v>347</v>
      </c>
      <c r="C130" s="164">
        <v>2016</v>
      </c>
      <c r="D130" s="179">
        <v>1900</v>
      </c>
    </row>
    <row r="131" spans="1:4" s="52" customFormat="1">
      <c r="A131" s="164">
        <v>43</v>
      </c>
      <c r="B131" s="165" t="s">
        <v>307</v>
      </c>
      <c r="C131" s="164">
        <v>2018</v>
      </c>
      <c r="D131" s="179">
        <v>644.98</v>
      </c>
    </row>
    <row r="132" spans="1:4" s="52" customFormat="1">
      <c r="A132" s="164">
        <v>44</v>
      </c>
      <c r="B132" s="165" t="s">
        <v>348</v>
      </c>
      <c r="C132" s="164">
        <v>2018</v>
      </c>
      <c r="D132" s="179">
        <v>780</v>
      </c>
    </row>
    <row r="133" spans="1:4" s="52" customFormat="1">
      <c r="A133" s="164">
        <v>45</v>
      </c>
      <c r="B133" s="165" t="s">
        <v>348</v>
      </c>
      <c r="C133" s="164">
        <v>2018</v>
      </c>
      <c r="D133" s="179">
        <v>780</v>
      </c>
    </row>
    <row r="134" spans="1:4" s="52" customFormat="1">
      <c r="A134" s="164">
        <v>46</v>
      </c>
      <c r="B134" s="165" t="s">
        <v>307</v>
      </c>
      <c r="C134" s="164">
        <v>2018</v>
      </c>
      <c r="D134" s="179">
        <v>1964.99</v>
      </c>
    </row>
    <row r="135" spans="1:4" s="52" customFormat="1">
      <c r="A135" s="164">
        <v>47</v>
      </c>
      <c r="B135" s="165" t="s">
        <v>349</v>
      </c>
      <c r="C135" s="164">
        <v>2019</v>
      </c>
      <c r="D135" s="179">
        <v>2000</v>
      </c>
    </row>
    <row r="136" spans="1:4">
      <c r="A136" s="183"/>
      <c r="B136" s="183" t="s">
        <v>0</v>
      </c>
      <c r="C136" s="183"/>
      <c r="D136" s="184">
        <f>SUM(D89:D135)</f>
        <v>110163.25000000004</v>
      </c>
    </row>
    <row r="137" spans="1:4">
      <c r="A137" s="224" t="s">
        <v>328</v>
      </c>
      <c r="B137" s="224"/>
      <c r="C137" s="224"/>
      <c r="D137" s="224"/>
    </row>
    <row r="138" spans="1:4" ht="12.75" customHeight="1">
      <c r="A138" s="221" t="s">
        <v>59</v>
      </c>
      <c r="B138" s="221"/>
      <c r="C138" s="221"/>
      <c r="D138" s="221"/>
    </row>
    <row r="139" spans="1:4" s="52" customFormat="1">
      <c r="A139" s="164">
        <v>1</v>
      </c>
      <c r="B139" s="170" t="s">
        <v>190</v>
      </c>
      <c r="C139" s="171">
        <v>2016</v>
      </c>
      <c r="D139" s="187">
        <v>1879</v>
      </c>
    </row>
    <row r="140" spans="1:4" s="52" customFormat="1">
      <c r="A140" s="164">
        <v>2</v>
      </c>
      <c r="B140" s="170" t="s">
        <v>191</v>
      </c>
      <c r="C140" s="171">
        <v>2014</v>
      </c>
      <c r="D140" s="187">
        <v>2490</v>
      </c>
    </row>
    <row r="141" spans="1:4" s="52" customFormat="1">
      <c r="A141" s="164">
        <v>3</v>
      </c>
      <c r="B141" s="170" t="s">
        <v>192</v>
      </c>
      <c r="C141" s="171">
        <v>2014</v>
      </c>
      <c r="D141" s="187">
        <v>2736</v>
      </c>
    </row>
    <row r="142" spans="1:4" s="52" customFormat="1">
      <c r="A142" s="164">
        <v>4</v>
      </c>
      <c r="B142" s="170" t="s">
        <v>297</v>
      </c>
      <c r="C142" s="171">
        <v>2015</v>
      </c>
      <c r="D142" s="187">
        <v>12909.37</v>
      </c>
    </row>
    <row r="143" spans="1:4" s="52" customFormat="1" ht="12" customHeight="1">
      <c r="A143" s="164">
        <v>5</v>
      </c>
      <c r="B143" s="170" t="s">
        <v>308</v>
      </c>
      <c r="C143" s="171">
        <v>2017</v>
      </c>
      <c r="D143" s="187">
        <v>8750</v>
      </c>
    </row>
    <row r="144" spans="1:4" s="52" customFormat="1">
      <c r="A144" s="164">
        <v>6</v>
      </c>
      <c r="B144" s="170" t="s">
        <v>308</v>
      </c>
      <c r="C144" s="171">
        <v>2017</v>
      </c>
      <c r="D144" s="187">
        <v>8750</v>
      </c>
    </row>
    <row r="145" spans="1:4" s="52" customFormat="1">
      <c r="A145" s="164">
        <v>7</v>
      </c>
      <c r="B145" s="170" t="s">
        <v>309</v>
      </c>
      <c r="C145" s="171">
        <v>2017</v>
      </c>
      <c r="D145" s="187">
        <v>1979</v>
      </c>
    </row>
    <row r="146" spans="1:4" s="52" customFormat="1">
      <c r="A146" s="164">
        <v>8</v>
      </c>
      <c r="B146" s="170" t="s">
        <v>350</v>
      </c>
      <c r="C146" s="171">
        <v>2018</v>
      </c>
      <c r="D146" s="187">
        <v>2498.0100000000002</v>
      </c>
    </row>
    <row r="147" spans="1:4">
      <c r="A147" s="188"/>
      <c r="B147" s="189" t="s">
        <v>0</v>
      </c>
      <c r="C147" s="186"/>
      <c r="D147" s="190">
        <f>SUM(D139:D146)</f>
        <v>41991.380000000005</v>
      </c>
    </row>
    <row r="148" spans="1:4">
      <c r="A148" s="223" t="s">
        <v>60</v>
      </c>
      <c r="B148" s="223"/>
      <c r="C148" s="223"/>
      <c r="D148" s="223"/>
    </row>
    <row r="149" spans="1:4" s="52" customFormat="1">
      <c r="A149" s="164">
        <v>1</v>
      </c>
      <c r="B149" s="165" t="s">
        <v>193</v>
      </c>
      <c r="C149" s="164">
        <v>2014</v>
      </c>
      <c r="D149" s="179">
        <v>1714</v>
      </c>
    </row>
    <row r="150" spans="1:4" s="52" customFormat="1">
      <c r="A150" s="164">
        <v>2</v>
      </c>
      <c r="B150" s="165" t="s">
        <v>193</v>
      </c>
      <c r="C150" s="164">
        <v>2014</v>
      </c>
      <c r="D150" s="179">
        <v>1714</v>
      </c>
    </row>
    <row r="151" spans="1:4" s="52" customFormat="1">
      <c r="A151" s="164">
        <v>3</v>
      </c>
      <c r="B151" s="165" t="s">
        <v>194</v>
      </c>
      <c r="C151" s="164">
        <v>2014</v>
      </c>
      <c r="D151" s="179">
        <v>2480</v>
      </c>
    </row>
    <row r="152" spans="1:4" s="52" customFormat="1">
      <c r="A152" s="164">
        <v>4</v>
      </c>
      <c r="B152" s="165" t="s">
        <v>195</v>
      </c>
      <c r="C152" s="164">
        <v>2015</v>
      </c>
      <c r="D152" s="179">
        <v>930</v>
      </c>
    </row>
    <row r="153" spans="1:4" s="52" customFormat="1">
      <c r="A153" s="164">
        <v>5</v>
      </c>
      <c r="B153" s="165" t="s">
        <v>195</v>
      </c>
      <c r="C153" s="164">
        <v>2015</v>
      </c>
      <c r="D153" s="179">
        <v>930</v>
      </c>
    </row>
    <row r="154" spans="1:4" s="52" customFormat="1">
      <c r="A154" s="164">
        <v>6</v>
      </c>
      <c r="B154" s="165" t="s">
        <v>167</v>
      </c>
      <c r="C154" s="164">
        <v>2015</v>
      </c>
      <c r="D154" s="179">
        <v>12909.37</v>
      </c>
    </row>
    <row r="155" spans="1:4" s="52" customFormat="1">
      <c r="A155" s="164">
        <v>7</v>
      </c>
      <c r="B155" s="165" t="s">
        <v>196</v>
      </c>
      <c r="C155" s="164">
        <v>2016</v>
      </c>
      <c r="D155" s="179">
        <v>1699</v>
      </c>
    </row>
    <row r="156" spans="1:4" s="52" customFormat="1">
      <c r="A156" s="164">
        <v>8</v>
      </c>
      <c r="B156" s="165" t="s">
        <v>195</v>
      </c>
      <c r="C156" s="164">
        <v>2015</v>
      </c>
      <c r="D156" s="179">
        <v>1250</v>
      </c>
    </row>
    <row r="157" spans="1:4" s="52" customFormat="1">
      <c r="A157" s="164">
        <v>9</v>
      </c>
      <c r="B157" s="165" t="s">
        <v>195</v>
      </c>
      <c r="C157" s="164">
        <v>2015</v>
      </c>
      <c r="D157" s="179">
        <v>1250</v>
      </c>
    </row>
    <row r="158" spans="1:4" s="52" customFormat="1">
      <c r="A158" s="164">
        <v>10</v>
      </c>
      <c r="B158" s="165" t="s">
        <v>197</v>
      </c>
      <c r="C158" s="164">
        <v>2016</v>
      </c>
      <c r="D158" s="179">
        <v>1900</v>
      </c>
    </row>
    <row r="159" spans="1:4" s="52" customFormat="1">
      <c r="A159" s="164">
        <v>11</v>
      </c>
      <c r="B159" s="165" t="s">
        <v>311</v>
      </c>
      <c r="C159" s="164">
        <v>2017</v>
      </c>
      <c r="D159" s="179">
        <v>2442.7800000000002</v>
      </c>
    </row>
    <row r="160" spans="1:4" s="52" customFormat="1">
      <c r="A160" s="164">
        <v>12</v>
      </c>
      <c r="B160" s="165" t="s">
        <v>303</v>
      </c>
      <c r="C160" s="164">
        <v>2017</v>
      </c>
      <c r="D160" s="179">
        <v>741.69</v>
      </c>
    </row>
    <row r="161" spans="1:4" s="52" customFormat="1">
      <c r="A161" s="164">
        <v>13</v>
      </c>
      <c r="B161" s="165" t="s">
        <v>302</v>
      </c>
      <c r="C161" s="164">
        <v>2017</v>
      </c>
      <c r="D161" s="179">
        <v>741.69</v>
      </c>
    </row>
    <row r="162" spans="1:4" s="52" customFormat="1">
      <c r="A162" s="164">
        <v>14</v>
      </c>
      <c r="B162" s="165" t="s">
        <v>303</v>
      </c>
      <c r="C162" s="164">
        <v>2017</v>
      </c>
      <c r="D162" s="179">
        <v>741.69</v>
      </c>
    </row>
    <row r="163" spans="1:4" s="52" customFormat="1">
      <c r="A163" s="164">
        <v>15</v>
      </c>
      <c r="B163" s="165" t="s">
        <v>303</v>
      </c>
      <c r="C163" s="164">
        <v>2017</v>
      </c>
      <c r="D163" s="179">
        <v>741.69</v>
      </c>
    </row>
    <row r="164" spans="1:4" s="52" customFormat="1">
      <c r="A164" s="164">
        <v>16</v>
      </c>
      <c r="B164" s="165" t="s">
        <v>303</v>
      </c>
      <c r="C164" s="164">
        <v>2017</v>
      </c>
      <c r="D164" s="179">
        <v>741.69</v>
      </c>
    </row>
    <row r="165" spans="1:4" s="52" customFormat="1">
      <c r="A165" s="164">
        <v>17</v>
      </c>
      <c r="B165" s="165" t="s">
        <v>303</v>
      </c>
      <c r="C165" s="164">
        <v>2017</v>
      </c>
      <c r="D165" s="179">
        <v>741.69</v>
      </c>
    </row>
    <row r="166" spans="1:4" s="52" customFormat="1">
      <c r="A166" s="164">
        <v>18</v>
      </c>
      <c r="B166" s="165" t="s">
        <v>303</v>
      </c>
      <c r="C166" s="164">
        <v>2017</v>
      </c>
      <c r="D166" s="179">
        <v>741.69</v>
      </c>
    </row>
    <row r="167" spans="1:4" s="52" customFormat="1">
      <c r="A167" s="164">
        <v>19</v>
      </c>
      <c r="B167" s="165" t="s">
        <v>303</v>
      </c>
      <c r="C167" s="164">
        <v>2017</v>
      </c>
      <c r="D167" s="179">
        <v>741.69</v>
      </c>
    </row>
    <row r="168" spans="1:4" s="52" customFormat="1">
      <c r="A168" s="164">
        <v>20</v>
      </c>
      <c r="B168" s="165" t="s">
        <v>303</v>
      </c>
      <c r="C168" s="164">
        <v>2017</v>
      </c>
      <c r="D168" s="179">
        <v>741.69</v>
      </c>
    </row>
    <row r="169" spans="1:4" s="52" customFormat="1">
      <c r="A169" s="164">
        <v>21</v>
      </c>
      <c r="B169" s="165" t="s">
        <v>303</v>
      </c>
      <c r="C169" s="164">
        <v>2017</v>
      </c>
      <c r="D169" s="179">
        <v>741.69</v>
      </c>
    </row>
    <row r="170" spans="1:4" s="52" customFormat="1">
      <c r="A170" s="164">
        <v>22</v>
      </c>
      <c r="B170" s="165" t="s">
        <v>303</v>
      </c>
      <c r="C170" s="164">
        <v>2017</v>
      </c>
      <c r="D170" s="179">
        <v>741.69</v>
      </c>
    </row>
    <row r="171" spans="1:4" s="52" customFormat="1">
      <c r="A171" s="164">
        <v>23</v>
      </c>
      <c r="B171" s="165" t="s">
        <v>303</v>
      </c>
      <c r="C171" s="164">
        <v>2017</v>
      </c>
      <c r="D171" s="179">
        <v>741.69</v>
      </c>
    </row>
    <row r="172" spans="1:4" s="52" customFormat="1">
      <c r="A172" s="164">
        <v>24</v>
      </c>
      <c r="B172" s="165" t="s">
        <v>303</v>
      </c>
      <c r="C172" s="164">
        <v>2017</v>
      </c>
      <c r="D172" s="179">
        <v>741.69</v>
      </c>
    </row>
    <row r="173" spans="1:4" s="52" customFormat="1">
      <c r="A173" s="164">
        <v>25</v>
      </c>
      <c r="B173" s="165" t="s">
        <v>303</v>
      </c>
      <c r="C173" s="164">
        <v>2017</v>
      </c>
      <c r="D173" s="179">
        <v>741.69</v>
      </c>
    </row>
    <row r="174" spans="1:4" s="52" customFormat="1">
      <c r="A174" s="164">
        <v>26</v>
      </c>
      <c r="B174" s="165" t="s">
        <v>303</v>
      </c>
      <c r="C174" s="164">
        <v>2017</v>
      </c>
      <c r="D174" s="179">
        <v>741.69</v>
      </c>
    </row>
    <row r="175" spans="1:4" s="52" customFormat="1">
      <c r="A175" s="164">
        <v>27</v>
      </c>
      <c r="B175" s="165" t="s">
        <v>303</v>
      </c>
      <c r="C175" s="164">
        <v>2017</v>
      </c>
      <c r="D175" s="179">
        <v>741.69</v>
      </c>
    </row>
    <row r="176" spans="1:4" s="52" customFormat="1">
      <c r="A176" s="164">
        <v>28</v>
      </c>
      <c r="B176" s="165" t="s">
        <v>303</v>
      </c>
      <c r="C176" s="164">
        <v>2017</v>
      </c>
      <c r="D176" s="179">
        <v>741.69</v>
      </c>
    </row>
    <row r="177" spans="1:4" s="52" customFormat="1">
      <c r="A177" s="164">
        <v>29</v>
      </c>
      <c r="B177" s="165" t="s">
        <v>303</v>
      </c>
      <c r="C177" s="164">
        <v>2017</v>
      </c>
      <c r="D177" s="179">
        <v>741.69</v>
      </c>
    </row>
    <row r="178" spans="1:4" s="52" customFormat="1">
      <c r="A178" s="164">
        <v>30</v>
      </c>
      <c r="B178" s="165" t="s">
        <v>303</v>
      </c>
      <c r="C178" s="164">
        <v>2017</v>
      </c>
      <c r="D178" s="179">
        <v>741.69</v>
      </c>
    </row>
    <row r="179" spans="1:4" s="52" customFormat="1">
      <c r="A179" s="164">
        <v>31</v>
      </c>
      <c r="B179" s="165" t="s">
        <v>303</v>
      </c>
      <c r="C179" s="164">
        <v>2017</v>
      </c>
      <c r="D179" s="179">
        <v>741.69</v>
      </c>
    </row>
    <row r="180" spans="1:4" s="52" customFormat="1">
      <c r="A180" s="164">
        <v>32</v>
      </c>
      <c r="B180" s="165" t="s">
        <v>310</v>
      </c>
      <c r="C180" s="164">
        <v>2018</v>
      </c>
      <c r="D180" s="179">
        <v>1566.3</v>
      </c>
    </row>
    <row r="181" spans="1:4" s="52" customFormat="1">
      <c r="A181" s="164">
        <v>33</v>
      </c>
      <c r="B181" s="165" t="s">
        <v>310</v>
      </c>
      <c r="C181" s="164">
        <v>2017</v>
      </c>
      <c r="D181" s="179">
        <v>1369</v>
      </c>
    </row>
    <row r="182" spans="1:4" s="52" customFormat="1">
      <c r="A182" s="164">
        <v>34</v>
      </c>
      <c r="B182" s="165" t="s">
        <v>351</v>
      </c>
      <c r="C182" s="164">
        <v>2016</v>
      </c>
      <c r="D182" s="179">
        <v>1699</v>
      </c>
    </row>
    <row r="183" spans="1:4" s="52" customFormat="1">
      <c r="A183" s="164">
        <v>35</v>
      </c>
      <c r="B183" s="165" t="s">
        <v>352</v>
      </c>
      <c r="C183" s="164">
        <v>2018</v>
      </c>
      <c r="D183" s="179">
        <v>752.76</v>
      </c>
    </row>
    <row r="184" spans="1:4" s="52" customFormat="1">
      <c r="A184" s="164">
        <v>36</v>
      </c>
      <c r="B184" s="165" t="s">
        <v>307</v>
      </c>
      <c r="C184" s="164">
        <v>2018</v>
      </c>
      <c r="D184" s="179">
        <v>1566.3</v>
      </c>
    </row>
    <row r="185" spans="1:4" s="52" customFormat="1">
      <c r="A185" s="164">
        <v>37</v>
      </c>
      <c r="B185" s="165" t="s">
        <v>353</v>
      </c>
      <c r="C185" s="164">
        <v>2019</v>
      </c>
      <c r="D185" s="179">
        <v>442.8</v>
      </c>
    </row>
    <row r="186" spans="1:4" s="52" customFormat="1">
      <c r="A186" s="164">
        <v>38</v>
      </c>
      <c r="B186" s="165" t="s">
        <v>312</v>
      </c>
      <c r="C186" s="164">
        <v>2017</v>
      </c>
      <c r="D186" s="179">
        <v>1289</v>
      </c>
    </row>
    <row r="187" spans="1:4">
      <c r="A187" s="222" t="s">
        <v>0</v>
      </c>
      <c r="B187" s="222"/>
      <c r="C187" s="183"/>
      <c r="D187" s="184">
        <f>SUM(D149:D186)</f>
        <v>52738.110000000044</v>
      </c>
    </row>
    <row r="188" spans="1:4">
      <c r="A188" s="224" t="s">
        <v>329</v>
      </c>
      <c r="B188" s="224"/>
      <c r="C188" s="224"/>
      <c r="D188" s="224"/>
    </row>
    <row r="189" spans="1:4">
      <c r="A189" s="221" t="s">
        <v>59</v>
      </c>
      <c r="B189" s="221"/>
      <c r="C189" s="221"/>
      <c r="D189" s="221"/>
    </row>
    <row r="190" spans="1:4" s="52" customFormat="1">
      <c r="A190" s="164">
        <v>1</v>
      </c>
      <c r="B190" s="165" t="s">
        <v>198</v>
      </c>
      <c r="C190" s="164">
        <v>2016</v>
      </c>
      <c r="D190" s="179">
        <v>840</v>
      </c>
    </row>
    <row r="191" spans="1:4" s="52" customFormat="1">
      <c r="A191" s="164">
        <v>2</v>
      </c>
      <c r="B191" s="165" t="s">
        <v>199</v>
      </c>
      <c r="C191" s="164">
        <v>2016</v>
      </c>
      <c r="D191" s="179">
        <v>840</v>
      </c>
    </row>
    <row r="192" spans="1:4" s="52" customFormat="1">
      <c r="A192" s="164">
        <v>3</v>
      </c>
      <c r="B192" s="165" t="s">
        <v>200</v>
      </c>
      <c r="C192" s="164">
        <v>2016</v>
      </c>
      <c r="D192" s="179">
        <v>840</v>
      </c>
    </row>
    <row r="193" spans="1:4" s="52" customFormat="1">
      <c r="A193" s="164">
        <v>4</v>
      </c>
      <c r="B193" s="165" t="s">
        <v>201</v>
      </c>
      <c r="C193" s="164">
        <v>2016</v>
      </c>
      <c r="D193" s="179">
        <v>840</v>
      </c>
    </row>
    <row r="194" spans="1:4" s="52" customFormat="1">
      <c r="A194" s="164">
        <v>5</v>
      </c>
      <c r="B194" s="165" t="s">
        <v>202</v>
      </c>
      <c r="C194" s="164">
        <v>2016</v>
      </c>
      <c r="D194" s="179">
        <v>840</v>
      </c>
    </row>
    <row r="195" spans="1:4" s="52" customFormat="1">
      <c r="A195" s="164">
        <v>6</v>
      </c>
      <c r="B195" s="165" t="s">
        <v>203</v>
      </c>
      <c r="C195" s="164">
        <v>2016</v>
      </c>
      <c r="D195" s="179">
        <v>840</v>
      </c>
    </row>
    <row r="196" spans="1:4" s="52" customFormat="1">
      <c r="A196" s="164">
        <v>7</v>
      </c>
      <c r="B196" s="165" t="s">
        <v>204</v>
      </c>
      <c r="C196" s="164">
        <v>2016</v>
      </c>
      <c r="D196" s="179">
        <v>840</v>
      </c>
    </row>
    <row r="197" spans="1:4" s="52" customFormat="1">
      <c r="A197" s="164">
        <v>8</v>
      </c>
      <c r="B197" s="165" t="s">
        <v>205</v>
      </c>
      <c r="C197" s="164">
        <v>2016</v>
      </c>
      <c r="D197" s="179">
        <v>840</v>
      </c>
    </row>
    <row r="198" spans="1:4" s="52" customFormat="1">
      <c r="A198" s="164">
        <v>9</v>
      </c>
      <c r="B198" s="165" t="s">
        <v>206</v>
      </c>
      <c r="C198" s="164">
        <v>2016</v>
      </c>
      <c r="D198" s="179">
        <v>840</v>
      </c>
    </row>
    <row r="199" spans="1:4" s="52" customFormat="1">
      <c r="A199" s="164">
        <v>10</v>
      </c>
      <c r="B199" s="165" t="s">
        <v>207</v>
      </c>
      <c r="C199" s="164">
        <v>2016</v>
      </c>
      <c r="D199" s="179">
        <v>840</v>
      </c>
    </row>
    <row r="200" spans="1:4" s="52" customFormat="1">
      <c r="A200" s="164">
        <v>11</v>
      </c>
      <c r="B200" s="165" t="s">
        <v>208</v>
      </c>
      <c r="C200" s="164">
        <v>2016</v>
      </c>
      <c r="D200" s="179">
        <v>1930</v>
      </c>
    </row>
    <row r="201" spans="1:4" s="52" customFormat="1">
      <c r="A201" s="164">
        <v>12</v>
      </c>
      <c r="B201" s="165" t="s">
        <v>209</v>
      </c>
      <c r="C201" s="164">
        <v>2017</v>
      </c>
      <c r="D201" s="179">
        <v>612.5</v>
      </c>
    </row>
    <row r="202" spans="1:4" s="52" customFormat="1">
      <c r="A202" s="164">
        <v>13</v>
      </c>
      <c r="B202" s="165" t="s">
        <v>209</v>
      </c>
      <c r="C202" s="164">
        <v>2017</v>
      </c>
      <c r="D202" s="179">
        <v>612.5</v>
      </c>
    </row>
    <row r="203" spans="1:4" s="52" customFormat="1">
      <c r="A203" s="164">
        <v>14</v>
      </c>
      <c r="B203" s="165" t="s">
        <v>210</v>
      </c>
      <c r="C203" s="164">
        <v>2014</v>
      </c>
      <c r="D203" s="179">
        <v>1800</v>
      </c>
    </row>
    <row r="204" spans="1:4" s="52" customFormat="1">
      <c r="A204" s="164">
        <v>15</v>
      </c>
      <c r="B204" s="165" t="s">
        <v>211</v>
      </c>
      <c r="C204" s="164">
        <v>2015</v>
      </c>
      <c r="D204" s="179">
        <v>2177.23</v>
      </c>
    </row>
    <row r="205" spans="1:4" s="52" customFormat="1">
      <c r="A205" s="164">
        <v>16</v>
      </c>
      <c r="B205" s="165" t="s">
        <v>212</v>
      </c>
      <c r="C205" s="164">
        <v>2015</v>
      </c>
      <c r="D205" s="179">
        <v>1798</v>
      </c>
    </row>
    <row r="206" spans="1:4" s="52" customFormat="1">
      <c r="A206" s="164">
        <v>17</v>
      </c>
      <c r="B206" s="165" t="s">
        <v>297</v>
      </c>
      <c r="C206" s="164">
        <v>2017</v>
      </c>
      <c r="D206" s="179">
        <v>7960</v>
      </c>
    </row>
    <row r="207" spans="1:4" s="52" customFormat="1">
      <c r="A207" s="164">
        <v>18</v>
      </c>
      <c r="B207" s="165" t="s">
        <v>297</v>
      </c>
      <c r="C207" s="164">
        <v>2017</v>
      </c>
      <c r="D207" s="179">
        <v>7960</v>
      </c>
    </row>
    <row r="208" spans="1:4" s="52" customFormat="1">
      <c r="A208" s="164">
        <v>19</v>
      </c>
      <c r="B208" s="165" t="s">
        <v>297</v>
      </c>
      <c r="C208" s="164">
        <v>2017</v>
      </c>
      <c r="D208" s="179">
        <v>3800</v>
      </c>
    </row>
    <row r="209" spans="1:4" s="52" customFormat="1">
      <c r="A209" s="164">
        <v>20</v>
      </c>
      <c r="B209" s="194" t="s">
        <v>278</v>
      </c>
      <c r="C209" s="193">
        <v>2019</v>
      </c>
      <c r="D209" s="195">
        <v>719.55</v>
      </c>
    </row>
    <row r="210" spans="1:4">
      <c r="A210" s="222" t="s">
        <v>0</v>
      </c>
      <c r="B210" s="222"/>
      <c r="C210" s="183"/>
      <c r="D210" s="184">
        <f>SUM(D190:D209)</f>
        <v>37769.78</v>
      </c>
    </row>
    <row r="211" spans="1:4">
      <c r="A211" s="223" t="s">
        <v>60</v>
      </c>
      <c r="B211" s="223"/>
      <c r="C211" s="223"/>
      <c r="D211" s="223"/>
    </row>
    <row r="212" spans="1:4" s="52" customFormat="1">
      <c r="A212" s="164">
        <v>1</v>
      </c>
      <c r="B212" s="165" t="s">
        <v>167</v>
      </c>
      <c r="C212" s="164">
        <v>2015</v>
      </c>
      <c r="D212" s="179">
        <v>12909.37</v>
      </c>
    </row>
    <row r="213" spans="1:4" s="52" customFormat="1">
      <c r="A213" s="164">
        <v>2</v>
      </c>
      <c r="B213" s="165" t="s">
        <v>168</v>
      </c>
      <c r="C213" s="164">
        <v>2015</v>
      </c>
      <c r="D213" s="179">
        <v>1490</v>
      </c>
    </row>
    <row r="214" spans="1:4" s="52" customFormat="1">
      <c r="A214" s="164">
        <v>3</v>
      </c>
      <c r="B214" s="165" t="s">
        <v>168</v>
      </c>
      <c r="C214" s="164">
        <v>2015</v>
      </c>
      <c r="D214" s="179">
        <v>1290</v>
      </c>
    </row>
    <row r="215" spans="1:4" s="52" customFormat="1">
      <c r="A215" s="164">
        <v>4</v>
      </c>
      <c r="B215" s="165" t="s">
        <v>213</v>
      </c>
      <c r="C215" s="164">
        <v>2016</v>
      </c>
      <c r="D215" s="179">
        <v>1299</v>
      </c>
    </row>
    <row r="216" spans="1:4" s="52" customFormat="1">
      <c r="A216" s="164">
        <v>5</v>
      </c>
      <c r="B216" s="165" t="s">
        <v>213</v>
      </c>
      <c r="C216" s="164">
        <v>2016</v>
      </c>
      <c r="D216" s="179">
        <v>1299</v>
      </c>
    </row>
    <row r="217" spans="1:4" s="52" customFormat="1">
      <c r="A217" s="164">
        <v>6</v>
      </c>
      <c r="B217" s="165" t="s">
        <v>214</v>
      </c>
      <c r="C217" s="164">
        <v>2016</v>
      </c>
      <c r="D217" s="179">
        <v>667</v>
      </c>
    </row>
    <row r="218" spans="1:4" s="52" customFormat="1">
      <c r="A218" s="164">
        <v>7</v>
      </c>
      <c r="B218" s="165" t="s">
        <v>215</v>
      </c>
      <c r="C218" s="164">
        <v>2014</v>
      </c>
      <c r="D218" s="179">
        <v>3585</v>
      </c>
    </row>
    <row r="219" spans="1:4" s="52" customFormat="1">
      <c r="A219" s="164">
        <v>8</v>
      </c>
      <c r="B219" s="165" t="s">
        <v>313</v>
      </c>
      <c r="C219" s="164">
        <v>2017</v>
      </c>
      <c r="D219" s="179">
        <v>680</v>
      </c>
    </row>
    <row r="220" spans="1:4" s="52" customFormat="1">
      <c r="A220" s="164">
        <v>9</v>
      </c>
      <c r="B220" s="165" t="s">
        <v>313</v>
      </c>
      <c r="C220" s="164">
        <v>2017</v>
      </c>
      <c r="D220" s="179">
        <v>680</v>
      </c>
    </row>
    <row r="221" spans="1:4" s="52" customFormat="1">
      <c r="A221" s="164">
        <v>10</v>
      </c>
      <c r="B221" s="165" t="s">
        <v>313</v>
      </c>
      <c r="C221" s="164">
        <v>2017</v>
      </c>
      <c r="D221" s="179">
        <v>680</v>
      </c>
    </row>
    <row r="222" spans="1:4" s="52" customFormat="1">
      <c r="A222" s="164">
        <v>11</v>
      </c>
      <c r="B222" s="165" t="s">
        <v>313</v>
      </c>
      <c r="C222" s="164">
        <v>2017</v>
      </c>
      <c r="D222" s="179">
        <v>680</v>
      </c>
    </row>
    <row r="223" spans="1:4" s="52" customFormat="1">
      <c r="A223" s="164">
        <v>12</v>
      </c>
      <c r="B223" s="165" t="s">
        <v>314</v>
      </c>
      <c r="C223" s="164">
        <v>2017</v>
      </c>
      <c r="D223" s="179">
        <v>4616.2</v>
      </c>
    </row>
    <row r="224" spans="1:4" s="52" customFormat="1">
      <c r="A224" s="164">
        <v>13</v>
      </c>
      <c r="B224" s="165" t="s">
        <v>299</v>
      </c>
      <c r="C224" s="164">
        <v>2017</v>
      </c>
      <c r="D224" s="179">
        <v>2442.7800000000002</v>
      </c>
    </row>
    <row r="225" spans="1:4" s="52" customFormat="1">
      <c r="A225" s="164">
        <v>14</v>
      </c>
      <c r="B225" s="165" t="s">
        <v>315</v>
      </c>
      <c r="C225" s="164">
        <v>2017</v>
      </c>
      <c r="D225" s="179">
        <v>987</v>
      </c>
    </row>
    <row r="226" spans="1:4" s="52" customFormat="1">
      <c r="A226" s="164">
        <v>15</v>
      </c>
      <c r="B226" s="165" t="s">
        <v>305</v>
      </c>
      <c r="C226" s="164">
        <v>2017</v>
      </c>
      <c r="D226" s="179">
        <v>1640.82</v>
      </c>
    </row>
    <row r="227" spans="1:4" s="52" customFormat="1">
      <c r="A227" s="164">
        <v>16</v>
      </c>
      <c r="B227" s="165" t="s">
        <v>316</v>
      </c>
      <c r="C227" s="164">
        <v>2018</v>
      </c>
      <c r="D227" s="179">
        <v>1200</v>
      </c>
    </row>
    <row r="228" spans="1:4" s="52" customFormat="1">
      <c r="A228" s="164">
        <v>17</v>
      </c>
      <c r="B228" s="194" t="s">
        <v>842</v>
      </c>
      <c r="C228" s="193">
        <v>2018</v>
      </c>
      <c r="D228" s="195">
        <v>1200</v>
      </c>
    </row>
    <row r="229" spans="1:4" s="52" customFormat="1">
      <c r="A229" s="164">
        <v>18</v>
      </c>
      <c r="B229" s="194" t="s">
        <v>842</v>
      </c>
      <c r="C229" s="193">
        <v>2018</v>
      </c>
      <c r="D229" s="195">
        <v>1200</v>
      </c>
    </row>
    <row r="230" spans="1:4" s="52" customFormat="1">
      <c r="A230" s="164">
        <v>19</v>
      </c>
      <c r="B230" s="194" t="s">
        <v>843</v>
      </c>
      <c r="C230" s="193">
        <v>2018</v>
      </c>
      <c r="D230" s="195">
        <v>449</v>
      </c>
    </row>
    <row r="231" spans="1:4">
      <c r="A231" s="222" t="s">
        <v>0</v>
      </c>
      <c r="B231" s="222"/>
      <c r="C231" s="186"/>
      <c r="D231" s="184">
        <f>SUM(D212:D230)</f>
        <v>38995.170000000006</v>
      </c>
    </row>
    <row r="232" spans="1:4">
      <c r="A232" s="224" t="s">
        <v>281</v>
      </c>
      <c r="B232" s="224"/>
      <c r="C232" s="224"/>
      <c r="D232" s="224"/>
    </row>
    <row r="233" spans="1:4" ht="12.75" customHeight="1">
      <c r="A233" s="221" t="s">
        <v>59</v>
      </c>
      <c r="B233" s="221"/>
      <c r="C233" s="221"/>
      <c r="D233" s="221"/>
    </row>
    <row r="234" spans="1:4" s="52" customFormat="1">
      <c r="A234" s="164">
        <v>1</v>
      </c>
      <c r="B234" s="165" t="s">
        <v>216</v>
      </c>
      <c r="C234" s="164">
        <v>2015</v>
      </c>
      <c r="D234" s="179">
        <v>1480</v>
      </c>
    </row>
    <row r="235" spans="1:4" s="52" customFormat="1">
      <c r="A235" s="164">
        <v>2</v>
      </c>
      <c r="B235" s="165" t="s">
        <v>211</v>
      </c>
      <c r="C235" s="164">
        <v>2015</v>
      </c>
      <c r="D235" s="179">
        <v>3158</v>
      </c>
    </row>
    <row r="236" spans="1:4" s="52" customFormat="1">
      <c r="A236" s="164">
        <v>3</v>
      </c>
      <c r="B236" s="165" t="s">
        <v>297</v>
      </c>
      <c r="C236" s="164">
        <v>2014</v>
      </c>
      <c r="D236" s="179">
        <v>5490</v>
      </c>
    </row>
    <row r="237" spans="1:4" s="52" customFormat="1">
      <c r="A237" s="164">
        <v>4</v>
      </c>
      <c r="B237" s="165" t="s">
        <v>355</v>
      </c>
      <c r="C237" s="164">
        <v>2011</v>
      </c>
      <c r="D237" s="179">
        <v>13969.9</v>
      </c>
    </row>
    <row r="238" spans="1:4" s="52" customFormat="1" ht="16.5" customHeight="1">
      <c r="A238" s="164">
        <v>5</v>
      </c>
      <c r="B238" s="165" t="s">
        <v>317</v>
      </c>
      <c r="C238" s="164">
        <v>2017</v>
      </c>
      <c r="D238" s="179">
        <v>8164.18</v>
      </c>
    </row>
    <row r="239" spans="1:4">
      <c r="A239" s="222" t="s">
        <v>0</v>
      </c>
      <c r="B239" s="222"/>
      <c r="C239" s="186"/>
      <c r="D239" s="184">
        <f>SUM(D234:D238)</f>
        <v>32262.080000000002</v>
      </c>
    </row>
    <row r="240" spans="1:4">
      <c r="A240" s="223" t="s">
        <v>60</v>
      </c>
      <c r="B240" s="223"/>
      <c r="C240" s="223"/>
      <c r="D240" s="223"/>
    </row>
    <row r="241" spans="1:4" s="52" customFormat="1">
      <c r="A241" s="164">
        <v>1</v>
      </c>
      <c r="B241" s="165" t="s">
        <v>165</v>
      </c>
      <c r="C241" s="171">
        <v>2015</v>
      </c>
      <c r="D241" s="191">
        <v>1095</v>
      </c>
    </row>
    <row r="242" spans="1:4" s="52" customFormat="1">
      <c r="A242" s="164">
        <v>2</v>
      </c>
      <c r="B242" s="165" t="s">
        <v>217</v>
      </c>
      <c r="C242" s="171">
        <v>2014</v>
      </c>
      <c r="D242" s="191">
        <v>5490</v>
      </c>
    </row>
    <row r="243" spans="1:4" s="52" customFormat="1">
      <c r="A243" s="164">
        <v>3</v>
      </c>
      <c r="B243" s="165" t="s">
        <v>163</v>
      </c>
      <c r="C243" s="171">
        <v>2014</v>
      </c>
      <c r="D243" s="191">
        <v>1099</v>
      </c>
    </row>
    <row r="244" spans="1:4" s="52" customFormat="1">
      <c r="A244" s="164">
        <v>4</v>
      </c>
      <c r="B244" s="165" t="s">
        <v>163</v>
      </c>
      <c r="C244" s="171">
        <v>2014</v>
      </c>
      <c r="D244" s="191">
        <v>1099</v>
      </c>
    </row>
    <row r="245" spans="1:4" s="52" customFormat="1">
      <c r="A245" s="164">
        <v>5</v>
      </c>
      <c r="B245" s="165" t="s">
        <v>218</v>
      </c>
      <c r="C245" s="171">
        <v>2015</v>
      </c>
      <c r="D245" s="191">
        <v>12909.37</v>
      </c>
    </row>
    <row r="246" spans="1:4" s="52" customFormat="1">
      <c r="A246" s="164">
        <v>6</v>
      </c>
      <c r="B246" s="165" t="s">
        <v>168</v>
      </c>
      <c r="C246" s="171">
        <v>2015</v>
      </c>
      <c r="D246" s="191">
        <v>1226</v>
      </c>
    </row>
    <row r="247" spans="1:4" s="52" customFormat="1">
      <c r="A247" s="164">
        <v>7</v>
      </c>
      <c r="B247" s="165" t="s">
        <v>354</v>
      </c>
      <c r="C247" s="171">
        <v>2015</v>
      </c>
      <c r="D247" s="191">
        <v>1095</v>
      </c>
    </row>
    <row r="248" spans="1:4" s="52" customFormat="1">
      <c r="A248" s="164">
        <v>8</v>
      </c>
      <c r="B248" s="165" t="s">
        <v>219</v>
      </c>
      <c r="C248" s="171">
        <v>2016</v>
      </c>
      <c r="D248" s="191">
        <v>1299</v>
      </c>
    </row>
    <row r="249" spans="1:4" s="52" customFormat="1">
      <c r="A249" s="164">
        <v>9</v>
      </c>
      <c r="B249" s="165" t="s">
        <v>219</v>
      </c>
      <c r="C249" s="171">
        <v>2016</v>
      </c>
      <c r="D249" s="191">
        <v>1299</v>
      </c>
    </row>
    <row r="250" spans="1:4" s="52" customFormat="1">
      <c r="A250" s="164">
        <v>10</v>
      </c>
      <c r="B250" s="165" t="s">
        <v>318</v>
      </c>
      <c r="C250" s="171">
        <v>2017</v>
      </c>
      <c r="D250" s="191">
        <v>1349.1</v>
      </c>
    </row>
    <row r="251" spans="1:4" s="52" customFormat="1">
      <c r="A251" s="164">
        <v>11</v>
      </c>
      <c r="B251" s="165" t="s">
        <v>319</v>
      </c>
      <c r="C251" s="171">
        <v>2017</v>
      </c>
      <c r="D251" s="191">
        <v>1319.99</v>
      </c>
    </row>
    <row r="252" spans="1:4" s="52" customFormat="1">
      <c r="A252" s="164">
        <v>12</v>
      </c>
      <c r="B252" s="165" t="s">
        <v>320</v>
      </c>
      <c r="C252" s="171">
        <v>2017</v>
      </c>
      <c r="D252" s="191">
        <v>1349.1</v>
      </c>
    </row>
    <row r="253" spans="1:4" s="52" customFormat="1" ht="25.5">
      <c r="A253" s="164">
        <v>13</v>
      </c>
      <c r="B253" s="165" t="s">
        <v>321</v>
      </c>
      <c r="C253" s="171">
        <v>2017</v>
      </c>
      <c r="D253" s="191">
        <v>1674.95</v>
      </c>
    </row>
    <row r="254" spans="1:4" s="52" customFormat="1">
      <c r="A254" s="164">
        <v>14</v>
      </c>
      <c r="B254" s="165" t="s">
        <v>299</v>
      </c>
      <c r="C254" s="171">
        <v>2017</v>
      </c>
      <c r="D254" s="191">
        <v>2442.7800000000002</v>
      </c>
    </row>
    <row r="255" spans="1:4" s="52" customFormat="1">
      <c r="A255" s="164">
        <v>15</v>
      </c>
      <c r="B255" s="165" t="s">
        <v>299</v>
      </c>
      <c r="C255" s="171">
        <v>2017</v>
      </c>
      <c r="D255" s="191">
        <v>2442.7800000000002</v>
      </c>
    </row>
    <row r="256" spans="1:4" s="52" customFormat="1">
      <c r="A256" s="164">
        <v>16</v>
      </c>
      <c r="B256" s="165" t="s">
        <v>315</v>
      </c>
      <c r="C256" s="171">
        <v>2017</v>
      </c>
      <c r="D256" s="191">
        <v>987</v>
      </c>
    </row>
    <row r="257" spans="1:4" s="52" customFormat="1">
      <c r="A257" s="164">
        <v>17</v>
      </c>
      <c r="B257" s="165" t="s">
        <v>305</v>
      </c>
      <c r="C257" s="171">
        <v>2017</v>
      </c>
      <c r="D257" s="191">
        <v>1640.82</v>
      </c>
    </row>
    <row r="258" spans="1:4">
      <c r="A258" s="222" t="s">
        <v>0</v>
      </c>
      <c r="B258" s="222"/>
      <c r="C258" s="186"/>
      <c r="D258" s="184">
        <f>SUM(D241:D257)</f>
        <v>39817.89</v>
      </c>
    </row>
    <row r="259" spans="1:4">
      <c r="A259" s="224" t="s">
        <v>282</v>
      </c>
      <c r="B259" s="224"/>
      <c r="C259" s="224"/>
      <c r="D259" s="224"/>
    </row>
    <row r="260" spans="1:4" ht="12.75" customHeight="1">
      <c r="A260" s="221" t="s">
        <v>59</v>
      </c>
      <c r="B260" s="221"/>
      <c r="C260" s="221"/>
      <c r="D260" s="221"/>
    </row>
    <row r="261" spans="1:4" s="52" customFormat="1">
      <c r="A261" s="164">
        <v>1</v>
      </c>
      <c r="B261" s="165" t="s">
        <v>184</v>
      </c>
      <c r="C261" s="164">
        <v>2014</v>
      </c>
      <c r="D261" s="179">
        <v>2500</v>
      </c>
    </row>
    <row r="262" spans="1:4" s="52" customFormat="1">
      <c r="A262" s="164">
        <v>2</v>
      </c>
      <c r="B262" s="165" t="s">
        <v>209</v>
      </c>
      <c r="C262" s="164">
        <v>2017</v>
      </c>
      <c r="D262" s="179">
        <v>3071</v>
      </c>
    </row>
    <row r="263" spans="1:4" s="52" customFormat="1">
      <c r="A263" s="164">
        <v>3</v>
      </c>
      <c r="B263" s="165" t="s">
        <v>209</v>
      </c>
      <c r="C263" s="164">
        <v>2017</v>
      </c>
      <c r="D263" s="179">
        <v>3071</v>
      </c>
    </row>
    <row r="264" spans="1:4" s="52" customFormat="1">
      <c r="A264" s="164">
        <v>4</v>
      </c>
      <c r="B264" s="165" t="s">
        <v>322</v>
      </c>
      <c r="C264" s="164">
        <v>2017</v>
      </c>
      <c r="D264" s="179">
        <v>1872.45</v>
      </c>
    </row>
    <row r="265" spans="1:4" s="52" customFormat="1">
      <c r="A265" s="164">
        <v>5</v>
      </c>
      <c r="B265" s="165" t="s">
        <v>356</v>
      </c>
      <c r="C265" s="164">
        <v>2017</v>
      </c>
      <c r="D265" s="179">
        <v>2936</v>
      </c>
    </row>
    <row r="266" spans="1:4" s="52" customFormat="1">
      <c r="A266" s="164">
        <v>6</v>
      </c>
      <c r="B266" s="165" t="s">
        <v>356</v>
      </c>
      <c r="C266" s="164">
        <v>2017</v>
      </c>
      <c r="D266" s="179">
        <v>2936</v>
      </c>
    </row>
    <row r="267" spans="1:4">
      <c r="A267" s="222" t="s">
        <v>0</v>
      </c>
      <c r="B267" s="222"/>
      <c r="C267" s="186"/>
      <c r="D267" s="184">
        <f>SUM(D261:D266)</f>
        <v>16386.45</v>
      </c>
    </row>
    <row r="268" spans="1:4">
      <c r="A268" s="223" t="s">
        <v>60</v>
      </c>
      <c r="B268" s="223"/>
      <c r="C268" s="223"/>
      <c r="D268" s="223"/>
    </row>
    <row r="269" spans="1:4" s="52" customFormat="1">
      <c r="A269" s="164">
        <v>1</v>
      </c>
      <c r="B269" s="165" t="s">
        <v>168</v>
      </c>
      <c r="C269" s="164">
        <v>2016</v>
      </c>
      <c r="D269" s="179">
        <v>3100</v>
      </c>
    </row>
    <row r="270" spans="1:4" s="52" customFormat="1">
      <c r="A270" s="164">
        <v>2</v>
      </c>
      <c r="B270" s="165" t="s">
        <v>219</v>
      </c>
      <c r="C270" s="164">
        <v>2016</v>
      </c>
      <c r="D270" s="179">
        <v>1149</v>
      </c>
    </row>
    <row r="271" spans="1:4" s="52" customFormat="1">
      <c r="A271" s="164">
        <v>3</v>
      </c>
      <c r="B271" s="165" t="s">
        <v>219</v>
      </c>
      <c r="C271" s="164">
        <v>2016</v>
      </c>
      <c r="D271" s="179">
        <v>1149</v>
      </c>
    </row>
    <row r="272" spans="1:4">
      <c r="A272" s="222" t="s">
        <v>0</v>
      </c>
      <c r="B272" s="222"/>
      <c r="C272" s="186"/>
      <c r="D272" s="184">
        <f>SUM(D269:D271)</f>
        <v>5398</v>
      </c>
    </row>
    <row r="273" spans="1:4" ht="12.75" customHeight="1">
      <c r="A273" s="224" t="s">
        <v>283</v>
      </c>
      <c r="B273" s="224"/>
      <c r="C273" s="224"/>
      <c r="D273" s="224"/>
    </row>
    <row r="274" spans="1:4" ht="12.75" customHeight="1">
      <c r="A274" s="221" t="s">
        <v>59</v>
      </c>
      <c r="B274" s="221"/>
      <c r="C274" s="221"/>
      <c r="D274" s="221"/>
    </row>
    <row r="275" spans="1:4" s="52" customFormat="1">
      <c r="A275" s="164">
        <v>1</v>
      </c>
      <c r="B275" s="165" t="s">
        <v>277</v>
      </c>
      <c r="C275" s="164">
        <v>2015</v>
      </c>
      <c r="D275" s="179">
        <v>3311.16</v>
      </c>
    </row>
    <row r="276" spans="1:4" s="52" customFormat="1">
      <c r="A276" s="164">
        <v>2</v>
      </c>
      <c r="B276" s="165" t="s">
        <v>357</v>
      </c>
      <c r="C276" s="164">
        <v>2014</v>
      </c>
      <c r="D276" s="179">
        <v>1100</v>
      </c>
    </row>
    <row r="277" spans="1:4" s="52" customFormat="1">
      <c r="A277" s="164">
        <v>3</v>
      </c>
      <c r="B277" s="165" t="s">
        <v>358</v>
      </c>
      <c r="C277" s="164">
        <v>2014</v>
      </c>
      <c r="D277" s="179">
        <v>320</v>
      </c>
    </row>
    <row r="278" spans="1:4" s="52" customFormat="1">
      <c r="A278" s="164">
        <v>4</v>
      </c>
      <c r="B278" s="165" t="s">
        <v>359</v>
      </c>
      <c r="C278" s="164">
        <v>2014</v>
      </c>
      <c r="D278" s="179">
        <v>215</v>
      </c>
    </row>
    <row r="279" spans="1:4" s="52" customFormat="1">
      <c r="A279" s="164">
        <v>5</v>
      </c>
      <c r="B279" s="165" t="s">
        <v>357</v>
      </c>
      <c r="C279" s="164">
        <v>2015</v>
      </c>
      <c r="D279" s="179">
        <v>1350</v>
      </c>
    </row>
    <row r="280" spans="1:4" s="52" customFormat="1">
      <c r="A280" s="164">
        <v>6</v>
      </c>
      <c r="B280" s="165" t="s">
        <v>357</v>
      </c>
      <c r="C280" s="164">
        <v>2015</v>
      </c>
      <c r="D280" s="179">
        <v>1350</v>
      </c>
    </row>
    <row r="281" spans="1:4" s="52" customFormat="1">
      <c r="A281" s="164">
        <v>7</v>
      </c>
      <c r="B281" s="165" t="s">
        <v>357</v>
      </c>
      <c r="C281" s="164">
        <v>2015</v>
      </c>
      <c r="D281" s="179">
        <v>1645</v>
      </c>
    </row>
    <row r="282" spans="1:4" s="52" customFormat="1">
      <c r="A282" s="164">
        <v>8</v>
      </c>
      <c r="B282" s="165" t="s">
        <v>358</v>
      </c>
      <c r="C282" s="164">
        <v>2015</v>
      </c>
      <c r="D282" s="179">
        <v>445</v>
      </c>
    </row>
    <row r="283" spans="1:4" s="52" customFormat="1">
      <c r="A283" s="164">
        <v>9</v>
      </c>
      <c r="B283" s="165" t="s">
        <v>360</v>
      </c>
      <c r="C283" s="164">
        <v>2015</v>
      </c>
      <c r="D283" s="179">
        <v>2988.9</v>
      </c>
    </row>
    <row r="284" spans="1:4" s="52" customFormat="1">
      <c r="A284" s="164">
        <v>10</v>
      </c>
      <c r="B284" s="165" t="s">
        <v>361</v>
      </c>
      <c r="C284" s="164">
        <v>2015</v>
      </c>
      <c r="D284" s="179">
        <v>322.26</v>
      </c>
    </row>
    <row r="285" spans="1:4" s="52" customFormat="1">
      <c r="A285" s="164">
        <v>11</v>
      </c>
      <c r="B285" s="165" t="s">
        <v>362</v>
      </c>
      <c r="C285" s="164">
        <v>2016</v>
      </c>
      <c r="D285" s="179">
        <v>650</v>
      </c>
    </row>
    <row r="286" spans="1:4" s="52" customFormat="1">
      <c r="A286" s="164">
        <v>12</v>
      </c>
      <c r="B286" s="165" t="s">
        <v>363</v>
      </c>
      <c r="C286" s="164">
        <v>2016</v>
      </c>
      <c r="D286" s="179">
        <v>1650</v>
      </c>
    </row>
    <row r="287" spans="1:4" s="52" customFormat="1">
      <c r="A287" s="164">
        <v>13</v>
      </c>
      <c r="B287" s="165" t="s">
        <v>219</v>
      </c>
      <c r="C287" s="164">
        <v>2018</v>
      </c>
      <c r="D287" s="179">
        <v>1945</v>
      </c>
    </row>
    <row r="288" spans="1:4" s="52" customFormat="1">
      <c r="A288" s="164">
        <v>14</v>
      </c>
      <c r="B288" s="165" t="s">
        <v>364</v>
      </c>
      <c r="C288" s="164">
        <v>2018</v>
      </c>
      <c r="D288" s="179">
        <v>1945</v>
      </c>
    </row>
    <row r="289" spans="1:5" s="52" customFormat="1">
      <c r="A289" s="164">
        <v>15</v>
      </c>
      <c r="B289" s="165" t="s">
        <v>365</v>
      </c>
      <c r="C289" s="164">
        <v>2018</v>
      </c>
      <c r="D289" s="179">
        <v>248.89</v>
      </c>
    </row>
    <row r="290" spans="1:5" s="52" customFormat="1">
      <c r="A290" s="164">
        <v>16</v>
      </c>
      <c r="B290" s="165" t="s">
        <v>366</v>
      </c>
      <c r="C290" s="164">
        <v>2018</v>
      </c>
      <c r="D290" s="179">
        <v>470</v>
      </c>
    </row>
    <row r="291" spans="1:5" s="52" customFormat="1">
      <c r="A291" s="164">
        <v>17</v>
      </c>
      <c r="B291" s="165" t="s">
        <v>367</v>
      </c>
      <c r="C291" s="164">
        <v>2018</v>
      </c>
      <c r="D291" s="179">
        <v>950</v>
      </c>
    </row>
    <row r="292" spans="1:5" s="52" customFormat="1">
      <c r="A292" s="164">
        <v>18</v>
      </c>
      <c r="B292" s="165" t="s">
        <v>368</v>
      </c>
      <c r="C292" s="164">
        <v>2018</v>
      </c>
      <c r="D292" s="179">
        <v>450</v>
      </c>
    </row>
    <row r="293" spans="1:5" s="52" customFormat="1">
      <c r="A293" s="164">
        <v>19</v>
      </c>
      <c r="B293" s="165" t="s">
        <v>369</v>
      </c>
      <c r="C293" s="164">
        <v>2018</v>
      </c>
      <c r="D293" s="179">
        <v>1985</v>
      </c>
    </row>
    <row r="294" spans="1:5" s="52" customFormat="1">
      <c r="A294" s="164">
        <v>20</v>
      </c>
      <c r="B294" s="165" t="s">
        <v>370</v>
      </c>
      <c r="C294" s="164">
        <v>2018</v>
      </c>
      <c r="D294" s="179">
        <v>450</v>
      </c>
    </row>
    <row r="295" spans="1:5" s="52" customFormat="1">
      <c r="A295" s="164">
        <v>21</v>
      </c>
      <c r="B295" s="165" t="s">
        <v>371</v>
      </c>
      <c r="C295" s="164">
        <v>2018</v>
      </c>
      <c r="D295" s="179">
        <v>300</v>
      </c>
    </row>
    <row r="296" spans="1:5" s="52" customFormat="1">
      <c r="A296" s="164">
        <v>22</v>
      </c>
      <c r="B296" s="165" t="s">
        <v>278</v>
      </c>
      <c r="C296" s="164">
        <v>2016</v>
      </c>
      <c r="D296" s="179">
        <v>923.72</v>
      </c>
    </row>
    <row r="297" spans="1:5">
      <c r="A297" s="222" t="s">
        <v>0</v>
      </c>
      <c r="B297" s="222"/>
      <c r="C297" s="186"/>
      <c r="D297" s="184">
        <f>SUM(D275:D296)</f>
        <v>25014.93</v>
      </c>
    </row>
    <row r="298" spans="1:5">
      <c r="A298" s="223" t="s">
        <v>60</v>
      </c>
      <c r="B298" s="223"/>
      <c r="C298" s="223"/>
      <c r="D298" s="223"/>
    </row>
    <row r="299" spans="1:5">
      <c r="A299" s="11">
        <v>1</v>
      </c>
      <c r="B299" s="165" t="s">
        <v>307</v>
      </c>
      <c r="C299" s="164">
        <v>2015</v>
      </c>
      <c r="D299" s="179">
        <v>2585</v>
      </c>
    </row>
    <row r="300" spans="1:5">
      <c r="A300" s="222" t="s">
        <v>0</v>
      </c>
      <c r="B300" s="222"/>
      <c r="C300" s="186"/>
      <c r="D300" s="184">
        <f>SUM(D299)</f>
        <v>2585</v>
      </c>
      <c r="E300" s="136"/>
    </row>
    <row r="302" spans="1:5">
      <c r="B302" s="219" t="s">
        <v>769</v>
      </c>
      <c r="C302" s="220"/>
      <c r="D302" s="192">
        <f>SUM(D41,D60,D87,D147,D210,D239,D267,D297)</f>
        <v>264119.01</v>
      </c>
      <c r="E302" s="136"/>
    </row>
    <row r="303" spans="1:5">
      <c r="B303" s="219" t="s">
        <v>770</v>
      </c>
      <c r="C303" s="220"/>
      <c r="D303" s="192">
        <f>SUM(D53,D72,D136,D187,D231,D258,D272,D300)</f>
        <v>316010.3600000001</v>
      </c>
      <c r="E303" s="136"/>
    </row>
    <row r="304" spans="1:5">
      <c r="B304" s="219" t="s">
        <v>771</v>
      </c>
      <c r="C304" s="220"/>
      <c r="D304" s="192">
        <f>SUM(D56)</f>
        <v>3200</v>
      </c>
    </row>
  </sheetData>
  <mergeCells count="42">
    <mergeCell ref="A53:B53"/>
    <mergeCell ref="A3:D3"/>
    <mergeCell ref="A5:D5"/>
    <mergeCell ref="A6:D6"/>
    <mergeCell ref="A41:B41"/>
    <mergeCell ref="A42:D42"/>
    <mergeCell ref="A148:D148"/>
    <mergeCell ref="A54:D54"/>
    <mergeCell ref="A57:D57"/>
    <mergeCell ref="A58:D58"/>
    <mergeCell ref="A60:B60"/>
    <mergeCell ref="A61:D61"/>
    <mergeCell ref="A72:B72"/>
    <mergeCell ref="A73:D73"/>
    <mergeCell ref="A74:D74"/>
    <mergeCell ref="A88:D88"/>
    <mergeCell ref="A137:D137"/>
    <mergeCell ref="A138:D138"/>
    <mergeCell ref="A259:D259"/>
    <mergeCell ref="A187:B187"/>
    <mergeCell ref="A188:D188"/>
    <mergeCell ref="A189:D189"/>
    <mergeCell ref="A210:B210"/>
    <mergeCell ref="A211:D211"/>
    <mergeCell ref="A231:B231"/>
    <mergeCell ref="A232:D232"/>
    <mergeCell ref="A233:D233"/>
    <mergeCell ref="A239:B239"/>
    <mergeCell ref="A240:D240"/>
    <mergeCell ref="A258:B258"/>
    <mergeCell ref="B304:C304"/>
    <mergeCell ref="A260:D260"/>
    <mergeCell ref="A267:B267"/>
    <mergeCell ref="A268:D268"/>
    <mergeCell ref="A272:B272"/>
    <mergeCell ref="A273:D273"/>
    <mergeCell ref="A274:D274"/>
    <mergeCell ref="A297:B297"/>
    <mergeCell ref="A298:D298"/>
    <mergeCell ref="A300:B300"/>
    <mergeCell ref="B302:C302"/>
    <mergeCell ref="B303:C303"/>
  </mergeCells>
  <printOptions horizontalCentered="1"/>
  <pageMargins left="0.98425196850393704" right="0.19685039370078741" top="0.59055118110236227" bottom="0.59055118110236227" header="0.51181102362204722" footer="0.51181102362204722"/>
  <pageSetup paperSize="9" fitToHeight="0" orientation="portrait" r:id="rId1"/>
  <headerFooter alignWithMargins="0"/>
  <rowBreaks count="2" manualBreakCount="2">
    <brk id="168" max="3" man="1"/>
    <brk id="229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view="pageBreakPreview" zoomScaleNormal="100" workbookViewId="0">
      <selection activeCell="C18" sqref="C18"/>
    </sheetView>
  </sheetViews>
  <sheetFormatPr defaultRowHeight="12.75"/>
  <cols>
    <col min="1" max="1" width="4.28515625" customWidth="1"/>
    <col min="2" max="2" width="33.85546875" customWidth="1"/>
    <col min="3" max="3" width="26.42578125" style="29" customWidth="1"/>
    <col min="4" max="4" width="18.42578125" style="29" customWidth="1"/>
  </cols>
  <sheetData>
    <row r="1" spans="1:6" ht="13.5" thickBot="1">
      <c r="A1" s="228" t="s">
        <v>61</v>
      </c>
      <c r="B1" s="229"/>
      <c r="C1" s="230"/>
      <c r="D1" s="28"/>
    </row>
    <row r="2" spans="1:6" ht="13.5" thickBot="1"/>
    <row r="3" spans="1:6" ht="28.5" thickBot="1">
      <c r="A3" s="66" t="s">
        <v>36</v>
      </c>
      <c r="B3" s="67" t="s">
        <v>15</v>
      </c>
      <c r="C3" s="48" t="s">
        <v>16</v>
      </c>
      <c r="D3" s="68" t="s">
        <v>85</v>
      </c>
      <c r="E3" s="3"/>
      <c r="F3" s="3"/>
    </row>
    <row r="4" spans="1:6" s="4" customFormat="1" ht="15.75" customHeight="1">
      <c r="A4" s="30">
        <v>1</v>
      </c>
      <c r="B4" s="31" t="s">
        <v>26</v>
      </c>
      <c r="C4" s="72">
        <v>239082.1</v>
      </c>
      <c r="D4" s="231" t="s">
        <v>137</v>
      </c>
    </row>
    <row r="5" spans="1:6" s="4" customFormat="1" ht="13.5" customHeight="1">
      <c r="A5" s="32" t="s">
        <v>81</v>
      </c>
      <c r="B5" s="27" t="s">
        <v>14</v>
      </c>
      <c r="C5" s="53">
        <v>212623.16</v>
      </c>
      <c r="D5" s="232"/>
    </row>
    <row r="6" spans="1:6" s="4" customFormat="1" ht="13.5" customHeight="1">
      <c r="A6" s="32" t="s">
        <v>82</v>
      </c>
      <c r="B6" s="27" t="s">
        <v>35</v>
      </c>
      <c r="C6" s="53">
        <v>1590</v>
      </c>
      <c r="D6" s="232"/>
    </row>
    <row r="7" spans="1:6" s="4" customFormat="1" ht="13.5" customHeight="1">
      <c r="A7" s="32" t="s">
        <v>83</v>
      </c>
      <c r="B7" s="46" t="s">
        <v>95</v>
      </c>
      <c r="C7" s="53">
        <v>23694.17</v>
      </c>
      <c r="D7" s="232"/>
    </row>
    <row r="8" spans="1:6" s="4" customFormat="1" ht="13.5" customHeight="1" thickBot="1">
      <c r="A8" s="33" t="s">
        <v>84</v>
      </c>
      <c r="B8" s="34" t="s">
        <v>27</v>
      </c>
      <c r="C8" s="73">
        <f>178434.43+9100</f>
        <v>187534.43</v>
      </c>
      <c r="D8" s="233"/>
    </row>
    <row r="9" spans="1:6" s="55" customFormat="1" ht="13.5" customHeight="1">
      <c r="A9" s="69">
        <v>2</v>
      </c>
      <c r="B9" s="70" t="s">
        <v>21</v>
      </c>
      <c r="C9" s="54">
        <v>126138.73</v>
      </c>
      <c r="D9" s="71" t="s">
        <v>137</v>
      </c>
    </row>
    <row r="10" spans="1:6" s="55" customFormat="1" ht="13.5" customHeight="1">
      <c r="A10" s="56">
        <v>3</v>
      </c>
      <c r="B10" s="57" t="s">
        <v>17</v>
      </c>
      <c r="C10" s="58">
        <v>964388.66</v>
      </c>
      <c r="D10" s="58">
        <v>131982.79999999999</v>
      </c>
    </row>
    <row r="11" spans="1:6" s="55" customFormat="1">
      <c r="A11" s="56">
        <v>5</v>
      </c>
      <c r="B11" s="57" t="s">
        <v>22</v>
      </c>
      <c r="C11" s="58">
        <v>91260.819999999992</v>
      </c>
      <c r="D11" s="59" t="s">
        <v>137</v>
      </c>
    </row>
    <row r="12" spans="1:6" s="55" customFormat="1">
      <c r="A12" s="56">
        <v>6</v>
      </c>
      <c r="B12" s="57" t="s">
        <v>18</v>
      </c>
      <c r="C12" s="58">
        <v>632303.43999999994</v>
      </c>
      <c r="D12" s="58">
        <v>78612.710000000006</v>
      </c>
    </row>
    <row r="13" spans="1:6" s="55" customFormat="1">
      <c r="A13" s="56">
        <v>8</v>
      </c>
      <c r="B13" s="57" t="s">
        <v>19</v>
      </c>
      <c r="C13" s="58">
        <v>465736.48</v>
      </c>
      <c r="D13" s="58">
        <v>90857.4</v>
      </c>
    </row>
    <row r="14" spans="1:6" s="55" customFormat="1">
      <c r="A14" s="56">
        <v>9</v>
      </c>
      <c r="B14" s="57" t="s">
        <v>20</v>
      </c>
      <c r="C14" s="58">
        <v>291350.34999999998</v>
      </c>
      <c r="D14" s="58">
        <v>44223.199999999997</v>
      </c>
    </row>
    <row r="15" spans="1:6" s="55" customFormat="1">
      <c r="A15" s="56">
        <v>11</v>
      </c>
      <c r="B15" s="60" t="s">
        <v>77</v>
      </c>
      <c r="C15" s="58">
        <v>42524.49</v>
      </c>
      <c r="D15" s="59" t="s">
        <v>137</v>
      </c>
    </row>
    <row r="16" spans="1:6" s="55" customFormat="1">
      <c r="A16" s="56">
        <v>12</v>
      </c>
      <c r="B16" s="61" t="s">
        <v>270</v>
      </c>
      <c r="C16" s="62">
        <v>58154.43</v>
      </c>
      <c r="D16" s="59" t="s">
        <v>137</v>
      </c>
    </row>
    <row r="17" spans="1:4" s="55" customFormat="1" ht="13.5" thickBot="1">
      <c r="A17" s="63">
        <v>13</v>
      </c>
      <c r="B17" s="64" t="s">
        <v>38</v>
      </c>
      <c r="C17" s="62">
        <v>43523.65</v>
      </c>
      <c r="D17" s="65" t="s">
        <v>137</v>
      </c>
    </row>
    <row r="18" spans="1:4" ht="13.5" thickBot="1">
      <c r="A18" s="226" t="s">
        <v>0</v>
      </c>
      <c r="B18" s="227"/>
      <c r="C18" s="35">
        <f>SUM(C4:C17)</f>
        <v>3379904.91</v>
      </c>
      <c r="D18" s="35">
        <f>SUM(D4:D17)</f>
        <v>345676.11000000004</v>
      </c>
    </row>
  </sheetData>
  <mergeCells count="3">
    <mergeCell ref="A18:B18"/>
    <mergeCell ref="A1:C1"/>
    <mergeCell ref="D4:D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view="pageBreakPreview" zoomScale="70" zoomScaleNormal="85" zoomScaleSheetLayoutView="70" workbookViewId="0">
      <selection activeCell="I9" sqref="I9"/>
    </sheetView>
  </sheetViews>
  <sheetFormatPr defaultRowHeight="12.75"/>
  <cols>
    <col min="1" max="1" width="4.28515625" style="37" customWidth="1"/>
    <col min="2" max="2" width="21.5703125" style="37" customWidth="1"/>
    <col min="3" max="4" width="15" style="37" customWidth="1"/>
    <col min="5" max="5" width="22.140625" style="37" customWidth="1"/>
    <col min="6" max="7" width="15.140625" style="37" customWidth="1"/>
    <col min="8" max="10" width="13.7109375" style="37" customWidth="1"/>
    <col min="11" max="11" width="12.85546875" style="37" customWidth="1"/>
    <col min="12" max="12" width="15.42578125" style="37" customWidth="1"/>
    <col min="13" max="14" width="14.7109375" style="37" customWidth="1"/>
    <col min="15" max="17" width="9.140625" style="37"/>
    <col min="18" max="18" width="26.5703125" customWidth="1"/>
  </cols>
  <sheetData>
    <row r="1" spans="1:17" ht="13.5" thickBot="1">
      <c r="A1" s="236" t="s">
        <v>62</v>
      </c>
      <c r="B1" s="237"/>
      <c r="C1" s="237"/>
      <c r="D1" s="238"/>
      <c r="E1" s="234"/>
      <c r="F1" s="234"/>
    </row>
    <row r="2" spans="1:17" ht="13.5" thickBot="1">
      <c r="A2" s="20"/>
      <c r="B2" s="20"/>
      <c r="C2" s="20"/>
      <c r="D2" s="20"/>
      <c r="E2" s="20"/>
      <c r="F2" s="20"/>
    </row>
    <row r="3" spans="1:17">
      <c r="A3" s="241" t="s">
        <v>31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3"/>
    </row>
    <row r="4" spans="1:17" ht="33" customHeight="1">
      <c r="A4" s="239" t="s">
        <v>2</v>
      </c>
      <c r="B4" s="235" t="s">
        <v>34</v>
      </c>
      <c r="C4" s="235" t="s">
        <v>6</v>
      </c>
      <c r="D4" s="235" t="s">
        <v>12</v>
      </c>
      <c r="E4" s="235" t="s">
        <v>7</v>
      </c>
      <c r="F4" s="235" t="s">
        <v>8</v>
      </c>
      <c r="G4" s="235" t="s">
        <v>28</v>
      </c>
      <c r="H4" s="235" t="s">
        <v>9</v>
      </c>
      <c r="I4" s="235" t="s">
        <v>29</v>
      </c>
      <c r="J4" s="235" t="s">
        <v>30</v>
      </c>
      <c r="K4" s="235" t="s">
        <v>75</v>
      </c>
      <c r="L4" s="235" t="s">
        <v>32</v>
      </c>
      <c r="M4" s="235" t="s">
        <v>90</v>
      </c>
      <c r="N4" s="235"/>
      <c r="O4" s="235" t="s">
        <v>86</v>
      </c>
      <c r="P4" s="235"/>
      <c r="Q4" s="240"/>
    </row>
    <row r="5" spans="1:17" ht="15" customHeight="1">
      <c r="A5" s="239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40"/>
    </row>
    <row r="6" spans="1:17" ht="30" customHeight="1">
      <c r="A6" s="239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86" t="s">
        <v>10</v>
      </c>
      <c r="N6" s="86" t="s">
        <v>11</v>
      </c>
      <c r="O6" s="75" t="s">
        <v>87</v>
      </c>
      <c r="P6" s="75" t="s">
        <v>88</v>
      </c>
      <c r="Q6" s="81" t="s">
        <v>89</v>
      </c>
    </row>
    <row r="7" spans="1:17" ht="38.25">
      <c r="A7" s="87">
        <v>1</v>
      </c>
      <c r="B7" s="1" t="s">
        <v>229</v>
      </c>
      <c r="C7" s="1" t="s">
        <v>231</v>
      </c>
      <c r="D7" s="1" t="s">
        <v>232</v>
      </c>
      <c r="E7" s="1">
        <v>9394</v>
      </c>
      <c r="F7" s="50" t="s">
        <v>233</v>
      </c>
      <c r="G7" s="1" t="s">
        <v>230</v>
      </c>
      <c r="H7" s="1">
        <v>6842</v>
      </c>
      <c r="I7" s="1">
        <v>1984</v>
      </c>
      <c r="J7" s="1">
        <v>6</v>
      </c>
      <c r="K7" s="1">
        <v>18632</v>
      </c>
      <c r="L7" s="82">
        <v>25500</v>
      </c>
      <c r="M7" s="51" t="s">
        <v>390</v>
      </c>
      <c r="N7" s="51" t="s">
        <v>385</v>
      </c>
      <c r="O7" s="51" t="s">
        <v>262</v>
      </c>
      <c r="P7" s="51" t="s">
        <v>262</v>
      </c>
      <c r="Q7" s="81" t="s">
        <v>262</v>
      </c>
    </row>
    <row r="8" spans="1:17" ht="38.25">
      <c r="A8" s="38">
        <v>2</v>
      </c>
      <c r="B8" s="1" t="s">
        <v>229</v>
      </c>
      <c r="C8" s="1" t="s">
        <v>234</v>
      </c>
      <c r="D8" s="1">
        <v>4</v>
      </c>
      <c r="E8" s="1">
        <v>217</v>
      </c>
      <c r="F8" s="50" t="s">
        <v>235</v>
      </c>
      <c r="G8" s="1" t="s">
        <v>230</v>
      </c>
      <c r="H8" s="1">
        <v>11100</v>
      </c>
      <c r="I8" s="1">
        <v>1977</v>
      </c>
      <c r="J8" s="1">
        <v>4</v>
      </c>
      <c r="K8" s="1">
        <v>37731</v>
      </c>
      <c r="L8" s="82">
        <v>74700</v>
      </c>
      <c r="M8" s="51" t="s">
        <v>390</v>
      </c>
      <c r="N8" s="51" t="s">
        <v>385</v>
      </c>
      <c r="O8" s="51" t="s">
        <v>262</v>
      </c>
      <c r="P8" s="51" t="s">
        <v>262</v>
      </c>
      <c r="Q8" s="81" t="s">
        <v>262</v>
      </c>
    </row>
    <row r="9" spans="1:17" ht="51">
      <c r="A9" s="87">
        <v>3</v>
      </c>
      <c r="B9" s="1" t="s">
        <v>236</v>
      </c>
      <c r="C9" s="1" t="s">
        <v>234</v>
      </c>
      <c r="D9" s="1">
        <v>315</v>
      </c>
      <c r="E9" s="1">
        <v>315080</v>
      </c>
      <c r="F9" s="50" t="s">
        <v>237</v>
      </c>
      <c r="G9" s="1" t="s">
        <v>230</v>
      </c>
      <c r="H9" s="1">
        <v>11100</v>
      </c>
      <c r="I9" s="1">
        <v>1977</v>
      </c>
      <c r="J9" s="1">
        <v>4</v>
      </c>
      <c r="K9" s="1">
        <v>34462</v>
      </c>
      <c r="L9" s="82">
        <v>97400</v>
      </c>
      <c r="M9" s="51" t="s">
        <v>390</v>
      </c>
      <c r="N9" s="51" t="s">
        <v>385</v>
      </c>
      <c r="O9" s="51" t="s">
        <v>262</v>
      </c>
      <c r="P9" s="51" t="s">
        <v>262</v>
      </c>
      <c r="Q9" s="81" t="s">
        <v>262</v>
      </c>
    </row>
    <row r="10" spans="1:17" ht="38.25">
      <c r="A10" s="38">
        <v>4</v>
      </c>
      <c r="B10" s="1" t="s">
        <v>238</v>
      </c>
      <c r="C10" s="1" t="s">
        <v>239</v>
      </c>
      <c r="D10" s="1" t="s">
        <v>240</v>
      </c>
      <c r="E10" s="1">
        <v>430038</v>
      </c>
      <c r="F10" s="50" t="s">
        <v>241</v>
      </c>
      <c r="G10" s="1" t="s">
        <v>230</v>
      </c>
      <c r="H10" s="1">
        <v>2120</v>
      </c>
      <c r="I10" s="1">
        <v>1985</v>
      </c>
      <c r="J10" s="1">
        <v>4</v>
      </c>
      <c r="K10" s="1">
        <v>16536</v>
      </c>
      <c r="L10" s="82">
        <v>2800</v>
      </c>
      <c r="M10" s="51" t="s">
        <v>390</v>
      </c>
      <c r="N10" s="51" t="s">
        <v>385</v>
      </c>
      <c r="O10" s="51" t="s">
        <v>262</v>
      </c>
      <c r="P10" s="51" t="s">
        <v>262</v>
      </c>
      <c r="Q10" s="81" t="s">
        <v>262</v>
      </c>
    </row>
    <row r="11" spans="1:17" ht="21" customHeight="1">
      <c r="A11" s="87">
        <v>5</v>
      </c>
      <c r="B11" s="1" t="s">
        <v>242</v>
      </c>
      <c r="C11" s="1" t="s">
        <v>243</v>
      </c>
      <c r="D11" s="1" t="s">
        <v>244</v>
      </c>
      <c r="E11" s="1" t="s">
        <v>245</v>
      </c>
      <c r="F11" s="50" t="s">
        <v>246</v>
      </c>
      <c r="G11" s="1" t="s">
        <v>247</v>
      </c>
      <c r="H11" s="1"/>
      <c r="I11" s="1">
        <v>2011</v>
      </c>
      <c r="J11" s="1"/>
      <c r="K11" s="1"/>
      <c r="L11" s="82"/>
      <c r="M11" s="51" t="s">
        <v>386</v>
      </c>
      <c r="N11" s="51" t="s">
        <v>381</v>
      </c>
      <c r="O11" s="51" t="s">
        <v>262</v>
      </c>
      <c r="P11" s="51" t="s">
        <v>137</v>
      </c>
      <c r="Q11" s="81" t="s">
        <v>137</v>
      </c>
    </row>
    <row r="12" spans="1:17" ht="27.75" customHeight="1">
      <c r="A12" s="38">
        <v>6</v>
      </c>
      <c r="B12" s="1" t="s">
        <v>248</v>
      </c>
      <c r="C12" s="1" t="s">
        <v>249</v>
      </c>
      <c r="D12" s="1" t="s">
        <v>250</v>
      </c>
      <c r="E12" s="1" t="s">
        <v>251</v>
      </c>
      <c r="F12" s="50" t="s">
        <v>252</v>
      </c>
      <c r="G12" s="1" t="s">
        <v>253</v>
      </c>
      <c r="H12" s="1">
        <v>6179</v>
      </c>
      <c r="I12" s="1">
        <v>1999</v>
      </c>
      <c r="J12" s="1">
        <v>6</v>
      </c>
      <c r="K12" s="1">
        <v>50614</v>
      </c>
      <c r="L12" s="82">
        <v>48000</v>
      </c>
      <c r="M12" s="51" t="s">
        <v>387</v>
      </c>
      <c r="N12" s="51" t="s">
        <v>382</v>
      </c>
      <c r="O12" s="51" t="s">
        <v>262</v>
      </c>
      <c r="P12" s="51" t="s">
        <v>262</v>
      </c>
      <c r="Q12" s="81" t="s">
        <v>262</v>
      </c>
    </row>
    <row r="13" spans="1:17" ht="25.5">
      <c r="A13" s="87">
        <v>7</v>
      </c>
      <c r="B13" s="74" t="s">
        <v>254</v>
      </c>
      <c r="C13" s="1" t="s">
        <v>231</v>
      </c>
      <c r="D13" s="74" t="s">
        <v>232</v>
      </c>
      <c r="E13" s="1">
        <v>7372</v>
      </c>
      <c r="F13" s="50" t="s">
        <v>255</v>
      </c>
      <c r="G13" s="1" t="s">
        <v>253</v>
      </c>
      <c r="H13" s="74" t="s">
        <v>261</v>
      </c>
      <c r="I13" s="1">
        <v>1982</v>
      </c>
      <c r="J13" s="74"/>
      <c r="K13" s="74">
        <v>25477</v>
      </c>
      <c r="L13" s="83"/>
      <c r="M13" s="75" t="s">
        <v>388</v>
      </c>
      <c r="N13" s="75" t="s">
        <v>383</v>
      </c>
      <c r="O13" s="51" t="s">
        <v>262</v>
      </c>
      <c r="P13" s="51" t="s">
        <v>262</v>
      </c>
      <c r="Q13" s="81" t="s">
        <v>137</v>
      </c>
    </row>
    <row r="14" spans="1:17" ht="26.25" thickBot="1">
      <c r="A14" s="38">
        <v>8</v>
      </c>
      <c r="B14" s="74" t="s">
        <v>256</v>
      </c>
      <c r="C14" s="1" t="s">
        <v>249</v>
      </c>
      <c r="D14" s="74" t="s">
        <v>257</v>
      </c>
      <c r="E14" s="74" t="s">
        <v>258</v>
      </c>
      <c r="F14" s="75" t="s">
        <v>259</v>
      </c>
      <c r="G14" s="1" t="s">
        <v>260</v>
      </c>
      <c r="H14" s="74">
        <v>13000</v>
      </c>
      <c r="I14" s="74">
        <v>1999</v>
      </c>
      <c r="J14" s="74"/>
      <c r="K14" s="74">
        <v>77457</v>
      </c>
      <c r="L14" s="84"/>
      <c r="M14" s="75" t="s">
        <v>389</v>
      </c>
      <c r="N14" s="75" t="s">
        <v>384</v>
      </c>
      <c r="O14" s="51" t="s">
        <v>262</v>
      </c>
      <c r="P14" s="51" t="s">
        <v>262</v>
      </c>
      <c r="Q14" s="81" t="s">
        <v>137</v>
      </c>
    </row>
    <row r="20" spans="9:9">
      <c r="I20" s="37" t="s">
        <v>33</v>
      </c>
    </row>
  </sheetData>
  <mergeCells count="17">
    <mergeCell ref="O4:Q5"/>
    <mergeCell ref="A3:Q3"/>
    <mergeCell ref="L4:L6"/>
    <mergeCell ref="C4:C6"/>
    <mergeCell ref="F4:F6"/>
    <mergeCell ref="D4:D6"/>
    <mergeCell ref="E4:E6"/>
    <mergeCell ref="I4:I6"/>
    <mergeCell ref="M4:N5"/>
    <mergeCell ref="K4:K6"/>
    <mergeCell ref="E1:F1"/>
    <mergeCell ref="B4:B6"/>
    <mergeCell ref="A1:D1"/>
    <mergeCell ref="J4:J6"/>
    <mergeCell ref="G4:G6"/>
    <mergeCell ref="H4:H6"/>
    <mergeCell ref="A4:A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topLeftCell="A16" zoomScale="85" zoomScaleNormal="100" zoomScaleSheetLayoutView="85" workbookViewId="0">
      <selection activeCell="E19" sqref="E19"/>
    </sheetView>
  </sheetViews>
  <sheetFormatPr defaultRowHeight="12.75"/>
  <cols>
    <col min="1" max="1" width="7" customWidth="1"/>
    <col min="2" max="2" width="15.85546875" customWidth="1"/>
    <col min="3" max="3" width="24.5703125" customWidth="1"/>
    <col min="4" max="4" width="16.5703125" customWidth="1"/>
    <col min="5" max="5" width="16.5703125" style="29" customWidth="1"/>
    <col min="6" max="6" width="16.140625" customWidth="1"/>
  </cols>
  <sheetData>
    <row r="1" spans="1:6" ht="13.5" thickBot="1">
      <c r="A1" s="228" t="s">
        <v>91</v>
      </c>
      <c r="B1" s="229"/>
      <c r="C1" s="229"/>
      <c r="D1" s="230"/>
      <c r="E1" s="36"/>
    </row>
    <row r="2" spans="1:6" ht="13.5" thickBot="1">
      <c r="A2" s="20"/>
      <c r="B2" s="20"/>
      <c r="C2" s="20"/>
      <c r="D2" s="20"/>
      <c r="E2" s="28"/>
    </row>
    <row r="3" spans="1:6" ht="25.5">
      <c r="A3" s="39" t="s">
        <v>42</v>
      </c>
      <c r="B3" s="40" t="s">
        <v>39</v>
      </c>
      <c r="C3" s="40" t="s">
        <v>40</v>
      </c>
      <c r="D3" s="40" t="s">
        <v>4</v>
      </c>
      <c r="E3" s="41" t="s">
        <v>41</v>
      </c>
      <c r="F3" s="42" t="s">
        <v>63</v>
      </c>
    </row>
    <row r="4" spans="1:6">
      <c r="A4" s="43">
        <v>1</v>
      </c>
      <c r="B4" s="76" t="s">
        <v>263</v>
      </c>
      <c r="C4" s="77" t="s">
        <v>264</v>
      </c>
      <c r="D4" s="78">
        <v>2012</v>
      </c>
      <c r="E4" s="85">
        <v>11070</v>
      </c>
      <c r="F4" s="138" t="s">
        <v>121</v>
      </c>
    </row>
    <row r="5" spans="1:6">
      <c r="A5" s="43">
        <v>2</v>
      </c>
      <c r="B5" s="76" t="s">
        <v>263</v>
      </c>
      <c r="C5" s="77" t="s">
        <v>265</v>
      </c>
      <c r="D5" s="78">
        <v>2012</v>
      </c>
      <c r="E5" s="85">
        <v>4793.6000000000004</v>
      </c>
      <c r="F5" s="138" t="s">
        <v>121</v>
      </c>
    </row>
    <row r="6" spans="1:6">
      <c r="A6" s="43">
        <v>3</v>
      </c>
      <c r="B6" s="76" t="s">
        <v>263</v>
      </c>
      <c r="C6" s="77" t="s">
        <v>279</v>
      </c>
      <c r="D6" s="78">
        <v>2015</v>
      </c>
      <c r="E6" s="85">
        <v>4536</v>
      </c>
      <c r="F6" s="138" t="s">
        <v>280</v>
      </c>
    </row>
    <row r="7" spans="1:6">
      <c r="A7" s="43">
        <v>4</v>
      </c>
      <c r="B7" s="76" t="s">
        <v>263</v>
      </c>
      <c r="C7" s="77" t="s">
        <v>279</v>
      </c>
      <c r="D7" s="78">
        <v>2015</v>
      </c>
      <c r="E7" s="85">
        <v>4536</v>
      </c>
      <c r="F7" s="138" t="s">
        <v>280</v>
      </c>
    </row>
    <row r="8" spans="1:6">
      <c r="A8" s="43">
        <v>5</v>
      </c>
      <c r="B8" s="76" t="s">
        <v>266</v>
      </c>
      <c r="C8" s="77" t="s">
        <v>267</v>
      </c>
      <c r="D8" s="78">
        <v>2014</v>
      </c>
      <c r="E8" s="85">
        <v>31370</v>
      </c>
      <c r="F8" s="138" t="s">
        <v>121</v>
      </c>
    </row>
    <row r="9" spans="1:6" ht="63.75">
      <c r="A9" s="43">
        <v>6</v>
      </c>
      <c r="B9" s="76" t="s">
        <v>263</v>
      </c>
      <c r="C9" s="77" t="s">
        <v>323</v>
      </c>
      <c r="D9" s="78">
        <v>2018</v>
      </c>
      <c r="E9" s="85">
        <v>25315.81</v>
      </c>
      <c r="F9" s="138" t="s">
        <v>324</v>
      </c>
    </row>
    <row r="10" spans="1:6" ht="51">
      <c r="A10" s="43">
        <v>7</v>
      </c>
      <c r="B10" s="76" t="s">
        <v>263</v>
      </c>
      <c r="C10" s="77" t="s">
        <v>325</v>
      </c>
      <c r="D10" s="78">
        <v>2018</v>
      </c>
      <c r="E10" s="85">
        <v>17886.91</v>
      </c>
      <c r="F10" s="138" t="s">
        <v>324</v>
      </c>
    </row>
    <row r="11" spans="1:6" ht="76.5">
      <c r="A11" s="43">
        <v>8</v>
      </c>
      <c r="B11" s="76" t="s">
        <v>263</v>
      </c>
      <c r="C11" s="77" t="s">
        <v>326</v>
      </c>
      <c r="D11" s="78">
        <v>2018</v>
      </c>
      <c r="E11" s="85">
        <v>18197.28</v>
      </c>
      <c r="F11" s="138" t="s">
        <v>324</v>
      </c>
    </row>
    <row r="12" spans="1:6" ht="51">
      <c r="A12" s="43">
        <v>9</v>
      </c>
      <c r="B12" s="76" t="s">
        <v>263</v>
      </c>
      <c r="C12" s="77" t="s">
        <v>372</v>
      </c>
      <c r="D12" s="78">
        <v>2018</v>
      </c>
      <c r="E12" s="85">
        <v>2700</v>
      </c>
      <c r="F12" s="138" t="s">
        <v>324</v>
      </c>
    </row>
    <row r="13" spans="1:6" ht="51">
      <c r="A13" s="43">
        <v>10</v>
      </c>
      <c r="B13" s="76" t="s">
        <v>263</v>
      </c>
      <c r="C13" s="77" t="s">
        <v>373</v>
      </c>
      <c r="D13" s="78">
        <v>2018</v>
      </c>
      <c r="E13" s="85">
        <v>2700</v>
      </c>
      <c r="F13" s="138" t="s">
        <v>121</v>
      </c>
    </row>
    <row r="14" spans="1:6">
      <c r="A14" s="43">
        <v>11</v>
      </c>
      <c r="B14" s="76" t="s">
        <v>263</v>
      </c>
      <c r="C14" s="77" t="s">
        <v>374</v>
      </c>
      <c r="D14" s="78">
        <v>2018</v>
      </c>
      <c r="E14" s="85">
        <v>2000</v>
      </c>
      <c r="F14" s="138" t="s">
        <v>375</v>
      </c>
    </row>
    <row r="15" spans="1:6">
      <c r="A15" s="43">
        <v>12</v>
      </c>
      <c r="B15" s="76" t="s">
        <v>263</v>
      </c>
      <c r="C15" s="77" t="s">
        <v>376</v>
      </c>
      <c r="D15" s="78">
        <v>2018</v>
      </c>
      <c r="E15" s="85">
        <v>1700</v>
      </c>
      <c r="F15" s="138" t="s">
        <v>377</v>
      </c>
    </row>
    <row r="16" spans="1:6" ht="38.25">
      <c r="A16" s="43">
        <v>13</v>
      </c>
      <c r="B16" s="158" t="s">
        <v>829</v>
      </c>
      <c r="C16" s="77" t="s">
        <v>378</v>
      </c>
      <c r="D16" s="78">
        <v>2017</v>
      </c>
      <c r="E16" s="85">
        <v>4000</v>
      </c>
      <c r="F16" s="79" t="s">
        <v>379</v>
      </c>
    </row>
    <row r="17" spans="1:6" ht="25.5">
      <c r="A17" s="43">
        <v>14</v>
      </c>
      <c r="B17" s="76"/>
      <c r="C17" s="77" t="s">
        <v>327</v>
      </c>
      <c r="D17" s="78">
        <v>2018</v>
      </c>
      <c r="E17" s="85">
        <v>1950</v>
      </c>
      <c r="F17" s="79" t="s">
        <v>380</v>
      </c>
    </row>
    <row r="18" spans="1:6" ht="38.25">
      <c r="A18" s="43">
        <v>15</v>
      </c>
      <c r="B18" s="158" t="s">
        <v>391</v>
      </c>
      <c r="C18" s="159"/>
      <c r="D18" s="160">
        <v>2019</v>
      </c>
      <c r="E18" s="161">
        <v>999.01</v>
      </c>
      <c r="F18" s="138" t="s">
        <v>392</v>
      </c>
    </row>
    <row r="19" spans="1:6" ht="13.5" thickBot="1">
      <c r="A19" s="244" t="s">
        <v>37</v>
      </c>
      <c r="B19" s="245"/>
      <c r="C19" s="245"/>
      <c r="D19" s="246"/>
      <c r="E19" s="44">
        <f>SUM(E4:E18)</f>
        <v>133754.61000000002</v>
      </c>
      <c r="F19" s="45"/>
    </row>
  </sheetData>
  <mergeCells count="2">
    <mergeCell ref="A19:D19"/>
    <mergeCell ref="A1:D1"/>
  </mergeCells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8"/>
  <sheetViews>
    <sheetView view="pageBreakPreview" zoomScale="60" zoomScaleNormal="100" workbookViewId="0">
      <selection activeCell="I14" sqref="I14"/>
    </sheetView>
  </sheetViews>
  <sheetFormatPr defaultRowHeight="12.75"/>
  <cols>
    <col min="1" max="1" width="16.140625" style="140" customWidth="1"/>
    <col min="2" max="2" width="32.5703125" style="140" customWidth="1"/>
    <col min="3" max="3" width="12" style="140" customWidth="1"/>
    <col min="4" max="4" width="13.7109375" style="140" customWidth="1"/>
    <col min="5" max="5" width="15.42578125" style="140" customWidth="1"/>
    <col min="6" max="6" width="52.7109375" style="140" customWidth="1"/>
    <col min="7" max="258" width="9.140625" style="140"/>
    <col min="259" max="259" width="16.140625" style="140" customWidth="1"/>
    <col min="260" max="260" width="13.7109375" style="140" customWidth="1"/>
    <col min="261" max="261" width="51.7109375" style="140" customWidth="1"/>
    <col min="262" max="262" width="86.140625" style="140" customWidth="1"/>
    <col min="263" max="514" width="9.140625" style="140"/>
    <col min="515" max="515" width="16.140625" style="140" customWidth="1"/>
    <col min="516" max="516" width="13.7109375" style="140" customWidth="1"/>
    <col min="517" max="517" width="51.7109375" style="140" customWidth="1"/>
    <col min="518" max="518" width="86.140625" style="140" customWidth="1"/>
    <col min="519" max="770" width="9.140625" style="140"/>
    <col min="771" max="771" width="16.140625" style="140" customWidth="1"/>
    <col min="772" max="772" width="13.7109375" style="140" customWidth="1"/>
    <col min="773" max="773" width="51.7109375" style="140" customWidth="1"/>
    <col min="774" max="774" width="86.140625" style="140" customWidth="1"/>
    <col min="775" max="1026" width="9.140625" style="140"/>
    <col min="1027" max="1027" width="16.140625" style="140" customWidth="1"/>
    <col min="1028" max="1028" width="13.7109375" style="140" customWidth="1"/>
    <col min="1029" max="1029" width="51.7109375" style="140" customWidth="1"/>
    <col min="1030" max="1030" width="86.140625" style="140" customWidth="1"/>
    <col min="1031" max="1282" width="9.140625" style="140"/>
    <col min="1283" max="1283" width="16.140625" style="140" customWidth="1"/>
    <col min="1284" max="1284" width="13.7109375" style="140" customWidth="1"/>
    <col min="1285" max="1285" width="51.7109375" style="140" customWidth="1"/>
    <col min="1286" max="1286" width="86.140625" style="140" customWidth="1"/>
    <col min="1287" max="1538" width="9.140625" style="140"/>
    <col min="1539" max="1539" width="16.140625" style="140" customWidth="1"/>
    <col min="1540" max="1540" width="13.7109375" style="140" customWidth="1"/>
    <col min="1541" max="1541" width="51.7109375" style="140" customWidth="1"/>
    <col min="1542" max="1542" width="86.140625" style="140" customWidth="1"/>
    <col min="1543" max="1794" width="9.140625" style="140"/>
    <col min="1795" max="1795" width="16.140625" style="140" customWidth="1"/>
    <col min="1796" max="1796" width="13.7109375" style="140" customWidth="1"/>
    <col min="1797" max="1797" width="51.7109375" style="140" customWidth="1"/>
    <col min="1798" max="1798" width="86.140625" style="140" customWidth="1"/>
    <col min="1799" max="2050" width="9.140625" style="140"/>
    <col min="2051" max="2051" width="16.140625" style="140" customWidth="1"/>
    <col min="2052" max="2052" width="13.7109375" style="140" customWidth="1"/>
    <col min="2053" max="2053" width="51.7109375" style="140" customWidth="1"/>
    <col min="2054" max="2054" width="86.140625" style="140" customWidth="1"/>
    <col min="2055" max="2306" width="9.140625" style="140"/>
    <col min="2307" max="2307" width="16.140625" style="140" customWidth="1"/>
    <col min="2308" max="2308" width="13.7109375" style="140" customWidth="1"/>
    <col min="2309" max="2309" width="51.7109375" style="140" customWidth="1"/>
    <col min="2310" max="2310" width="86.140625" style="140" customWidth="1"/>
    <col min="2311" max="2562" width="9.140625" style="140"/>
    <col min="2563" max="2563" width="16.140625" style="140" customWidth="1"/>
    <col min="2564" max="2564" width="13.7109375" style="140" customWidth="1"/>
    <col min="2565" max="2565" width="51.7109375" style="140" customWidth="1"/>
    <col min="2566" max="2566" width="86.140625" style="140" customWidth="1"/>
    <col min="2567" max="2818" width="9.140625" style="140"/>
    <col min="2819" max="2819" width="16.140625" style="140" customWidth="1"/>
    <col min="2820" max="2820" width="13.7109375" style="140" customWidth="1"/>
    <col min="2821" max="2821" width="51.7109375" style="140" customWidth="1"/>
    <col min="2822" max="2822" width="86.140625" style="140" customWidth="1"/>
    <col min="2823" max="3074" width="9.140625" style="140"/>
    <col min="3075" max="3075" width="16.140625" style="140" customWidth="1"/>
    <col min="3076" max="3076" width="13.7109375" style="140" customWidth="1"/>
    <col min="3077" max="3077" width="51.7109375" style="140" customWidth="1"/>
    <col min="3078" max="3078" width="86.140625" style="140" customWidth="1"/>
    <col min="3079" max="3330" width="9.140625" style="140"/>
    <col min="3331" max="3331" width="16.140625" style="140" customWidth="1"/>
    <col min="3332" max="3332" width="13.7109375" style="140" customWidth="1"/>
    <col min="3333" max="3333" width="51.7109375" style="140" customWidth="1"/>
    <col min="3334" max="3334" width="86.140625" style="140" customWidth="1"/>
    <col min="3335" max="3586" width="9.140625" style="140"/>
    <col min="3587" max="3587" width="16.140625" style="140" customWidth="1"/>
    <col min="3588" max="3588" width="13.7109375" style="140" customWidth="1"/>
    <col min="3589" max="3589" width="51.7109375" style="140" customWidth="1"/>
    <col min="3590" max="3590" width="86.140625" style="140" customWidth="1"/>
    <col min="3591" max="3842" width="9.140625" style="140"/>
    <col min="3843" max="3843" width="16.140625" style="140" customWidth="1"/>
    <col min="3844" max="3844" width="13.7109375" style="140" customWidth="1"/>
    <col min="3845" max="3845" width="51.7109375" style="140" customWidth="1"/>
    <col min="3846" max="3846" width="86.140625" style="140" customWidth="1"/>
    <col min="3847" max="4098" width="9.140625" style="140"/>
    <col min="4099" max="4099" width="16.140625" style="140" customWidth="1"/>
    <col min="4100" max="4100" width="13.7109375" style="140" customWidth="1"/>
    <col min="4101" max="4101" width="51.7109375" style="140" customWidth="1"/>
    <col min="4102" max="4102" width="86.140625" style="140" customWidth="1"/>
    <col min="4103" max="4354" width="9.140625" style="140"/>
    <col min="4355" max="4355" width="16.140625" style="140" customWidth="1"/>
    <col min="4356" max="4356" width="13.7109375" style="140" customWidth="1"/>
    <col min="4357" max="4357" width="51.7109375" style="140" customWidth="1"/>
    <col min="4358" max="4358" width="86.140625" style="140" customWidth="1"/>
    <col min="4359" max="4610" width="9.140625" style="140"/>
    <col min="4611" max="4611" width="16.140625" style="140" customWidth="1"/>
    <col min="4612" max="4612" width="13.7109375" style="140" customWidth="1"/>
    <col min="4613" max="4613" width="51.7109375" style="140" customWidth="1"/>
    <col min="4614" max="4614" width="86.140625" style="140" customWidth="1"/>
    <col min="4615" max="4866" width="9.140625" style="140"/>
    <col min="4867" max="4867" width="16.140625" style="140" customWidth="1"/>
    <col min="4868" max="4868" width="13.7109375" style="140" customWidth="1"/>
    <col min="4869" max="4869" width="51.7109375" style="140" customWidth="1"/>
    <col min="4870" max="4870" width="86.140625" style="140" customWidth="1"/>
    <col min="4871" max="5122" width="9.140625" style="140"/>
    <col min="5123" max="5123" width="16.140625" style="140" customWidth="1"/>
    <col min="5124" max="5124" width="13.7109375" style="140" customWidth="1"/>
    <col min="5125" max="5125" width="51.7109375" style="140" customWidth="1"/>
    <col min="5126" max="5126" width="86.140625" style="140" customWidth="1"/>
    <col min="5127" max="5378" width="9.140625" style="140"/>
    <col min="5379" max="5379" width="16.140625" style="140" customWidth="1"/>
    <col min="5380" max="5380" width="13.7109375" style="140" customWidth="1"/>
    <col min="5381" max="5381" width="51.7109375" style="140" customWidth="1"/>
    <col min="5382" max="5382" width="86.140625" style="140" customWidth="1"/>
    <col min="5383" max="5634" width="9.140625" style="140"/>
    <col min="5635" max="5635" width="16.140625" style="140" customWidth="1"/>
    <col min="5636" max="5636" width="13.7109375" style="140" customWidth="1"/>
    <col min="5637" max="5637" width="51.7109375" style="140" customWidth="1"/>
    <col min="5638" max="5638" width="86.140625" style="140" customWidth="1"/>
    <col min="5639" max="5890" width="9.140625" style="140"/>
    <col min="5891" max="5891" width="16.140625" style="140" customWidth="1"/>
    <col min="5892" max="5892" width="13.7109375" style="140" customWidth="1"/>
    <col min="5893" max="5893" width="51.7109375" style="140" customWidth="1"/>
    <col min="5894" max="5894" width="86.140625" style="140" customWidth="1"/>
    <col min="5895" max="6146" width="9.140625" style="140"/>
    <col min="6147" max="6147" width="16.140625" style="140" customWidth="1"/>
    <col min="6148" max="6148" width="13.7109375" style="140" customWidth="1"/>
    <col min="6149" max="6149" width="51.7109375" style="140" customWidth="1"/>
    <col min="6150" max="6150" width="86.140625" style="140" customWidth="1"/>
    <col min="6151" max="6402" width="9.140625" style="140"/>
    <col min="6403" max="6403" width="16.140625" style="140" customWidth="1"/>
    <col min="6404" max="6404" width="13.7109375" style="140" customWidth="1"/>
    <col min="6405" max="6405" width="51.7109375" style="140" customWidth="1"/>
    <col min="6406" max="6406" width="86.140625" style="140" customWidth="1"/>
    <col min="6407" max="6658" width="9.140625" style="140"/>
    <col min="6659" max="6659" width="16.140625" style="140" customWidth="1"/>
    <col min="6660" max="6660" width="13.7109375" style="140" customWidth="1"/>
    <col min="6661" max="6661" width="51.7109375" style="140" customWidth="1"/>
    <col min="6662" max="6662" width="86.140625" style="140" customWidth="1"/>
    <col min="6663" max="6914" width="9.140625" style="140"/>
    <col min="6915" max="6915" width="16.140625" style="140" customWidth="1"/>
    <col min="6916" max="6916" width="13.7109375" style="140" customWidth="1"/>
    <col min="6917" max="6917" width="51.7109375" style="140" customWidth="1"/>
    <col min="6918" max="6918" width="86.140625" style="140" customWidth="1"/>
    <col min="6919" max="7170" width="9.140625" style="140"/>
    <col min="7171" max="7171" width="16.140625" style="140" customWidth="1"/>
    <col min="7172" max="7172" width="13.7109375" style="140" customWidth="1"/>
    <col min="7173" max="7173" width="51.7109375" style="140" customWidth="1"/>
    <col min="7174" max="7174" width="86.140625" style="140" customWidth="1"/>
    <col min="7175" max="7426" width="9.140625" style="140"/>
    <col min="7427" max="7427" width="16.140625" style="140" customWidth="1"/>
    <col min="7428" max="7428" width="13.7109375" style="140" customWidth="1"/>
    <col min="7429" max="7429" width="51.7109375" style="140" customWidth="1"/>
    <col min="7430" max="7430" width="86.140625" style="140" customWidth="1"/>
    <col min="7431" max="7682" width="9.140625" style="140"/>
    <col min="7683" max="7683" width="16.140625" style="140" customWidth="1"/>
    <col min="7684" max="7684" width="13.7109375" style="140" customWidth="1"/>
    <col min="7685" max="7685" width="51.7109375" style="140" customWidth="1"/>
    <col min="7686" max="7686" width="86.140625" style="140" customWidth="1"/>
    <col min="7687" max="7938" width="9.140625" style="140"/>
    <col min="7939" max="7939" width="16.140625" style="140" customWidth="1"/>
    <col min="7940" max="7940" width="13.7109375" style="140" customWidth="1"/>
    <col min="7941" max="7941" width="51.7109375" style="140" customWidth="1"/>
    <col min="7942" max="7942" width="86.140625" style="140" customWidth="1"/>
    <col min="7943" max="8194" width="9.140625" style="140"/>
    <col min="8195" max="8195" width="16.140625" style="140" customWidth="1"/>
    <col min="8196" max="8196" width="13.7109375" style="140" customWidth="1"/>
    <col min="8197" max="8197" width="51.7109375" style="140" customWidth="1"/>
    <col min="8198" max="8198" width="86.140625" style="140" customWidth="1"/>
    <col min="8199" max="8450" width="9.140625" style="140"/>
    <col min="8451" max="8451" width="16.140625" style="140" customWidth="1"/>
    <col min="8452" max="8452" width="13.7109375" style="140" customWidth="1"/>
    <col min="8453" max="8453" width="51.7109375" style="140" customWidth="1"/>
    <col min="8454" max="8454" width="86.140625" style="140" customWidth="1"/>
    <col min="8455" max="8706" width="9.140625" style="140"/>
    <col min="8707" max="8707" width="16.140625" style="140" customWidth="1"/>
    <col min="8708" max="8708" width="13.7109375" style="140" customWidth="1"/>
    <col min="8709" max="8709" width="51.7109375" style="140" customWidth="1"/>
    <col min="8710" max="8710" width="86.140625" style="140" customWidth="1"/>
    <col min="8711" max="8962" width="9.140625" style="140"/>
    <col min="8963" max="8963" width="16.140625" style="140" customWidth="1"/>
    <col min="8964" max="8964" width="13.7109375" style="140" customWidth="1"/>
    <col min="8965" max="8965" width="51.7109375" style="140" customWidth="1"/>
    <col min="8966" max="8966" width="86.140625" style="140" customWidth="1"/>
    <col min="8967" max="9218" width="9.140625" style="140"/>
    <col min="9219" max="9219" width="16.140625" style="140" customWidth="1"/>
    <col min="9220" max="9220" width="13.7109375" style="140" customWidth="1"/>
    <col min="9221" max="9221" width="51.7109375" style="140" customWidth="1"/>
    <col min="9222" max="9222" width="86.140625" style="140" customWidth="1"/>
    <col min="9223" max="9474" width="9.140625" style="140"/>
    <col min="9475" max="9475" width="16.140625" style="140" customWidth="1"/>
    <col min="9476" max="9476" width="13.7109375" style="140" customWidth="1"/>
    <col min="9477" max="9477" width="51.7109375" style="140" customWidth="1"/>
    <col min="9478" max="9478" width="86.140625" style="140" customWidth="1"/>
    <col min="9479" max="9730" width="9.140625" style="140"/>
    <col min="9731" max="9731" width="16.140625" style="140" customWidth="1"/>
    <col min="9732" max="9732" width="13.7109375" style="140" customWidth="1"/>
    <col min="9733" max="9733" width="51.7109375" style="140" customWidth="1"/>
    <col min="9734" max="9734" width="86.140625" style="140" customWidth="1"/>
    <col min="9735" max="9986" width="9.140625" style="140"/>
    <col min="9987" max="9987" width="16.140625" style="140" customWidth="1"/>
    <col min="9988" max="9988" width="13.7109375" style="140" customWidth="1"/>
    <col min="9989" max="9989" width="51.7109375" style="140" customWidth="1"/>
    <col min="9990" max="9990" width="86.140625" style="140" customWidth="1"/>
    <col min="9991" max="10242" width="9.140625" style="140"/>
    <col min="10243" max="10243" width="16.140625" style="140" customWidth="1"/>
    <col min="10244" max="10244" width="13.7109375" style="140" customWidth="1"/>
    <col min="10245" max="10245" width="51.7109375" style="140" customWidth="1"/>
    <col min="10246" max="10246" width="86.140625" style="140" customWidth="1"/>
    <col min="10247" max="10498" width="9.140625" style="140"/>
    <col min="10499" max="10499" width="16.140625" style="140" customWidth="1"/>
    <col min="10500" max="10500" width="13.7109375" style="140" customWidth="1"/>
    <col min="10501" max="10501" width="51.7109375" style="140" customWidth="1"/>
    <col min="10502" max="10502" width="86.140625" style="140" customWidth="1"/>
    <col min="10503" max="10754" width="9.140625" style="140"/>
    <col min="10755" max="10755" width="16.140625" style="140" customWidth="1"/>
    <col min="10756" max="10756" width="13.7109375" style="140" customWidth="1"/>
    <col min="10757" max="10757" width="51.7109375" style="140" customWidth="1"/>
    <col min="10758" max="10758" width="86.140625" style="140" customWidth="1"/>
    <col min="10759" max="11010" width="9.140625" style="140"/>
    <col min="11011" max="11011" width="16.140625" style="140" customWidth="1"/>
    <col min="11012" max="11012" width="13.7109375" style="140" customWidth="1"/>
    <col min="11013" max="11013" width="51.7109375" style="140" customWidth="1"/>
    <col min="11014" max="11014" width="86.140625" style="140" customWidth="1"/>
    <col min="11015" max="11266" width="9.140625" style="140"/>
    <col min="11267" max="11267" width="16.140625" style="140" customWidth="1"/>
    <col min="11268" max="11268" width="13.7109375" style="140" customWidth="1"/>
    <col min="11269" max="11269" width="51.7109375" style="140" customWidth="1"/>
    <col min="11270" max="11270" width="86.140625" style="140" customWidth="1"/>
    <col min="11271" max="11522" width="9.140625" style="140"/>
    <col min="11523" max="11523" width="16.140625" style="140" customWidth="1"/>
    <col min="11524" max="11524" width="13.7109375" style="140" customWidth="1"/>
    <col min="11525" max="11525" width="51.7109375" style="140" customWidth="1"/>
    <col min="11526" max="11526" width="86.140625" style="140" customWidth="1"/>
    <col min="11527" max="11778" width="9.140625" style="140"/>
    <col min="11779" max="11779" width="16.140625" style="140" customWidth="1"/>
    <col min="11780" max="11780" width="13.7109375" style="140" customWidth="1"/>
    <col min="11781" max="11781" width="51.7109375" style="140" customWidth="1"/>
    <col min="11782" max="11782" width="86.140625" style="140" customWidth="1"/>
    <col min="11783" max="12034" width="9.140625" style="140"/>
    <col min="12035" max="12035" width="16.140625" style="140" customWidth="1"/>
    <col min="12036" max="12036" width="13.7109375" style="140" customWidth="1"/>
    <col min="12037" max="12037" width="51.7109375" style="140" customWidth="1"/>
    <col min="12038" max="12038" width="86.140625" style="140" customWidth="1"/>
    <col min="12039" max="12290" width="9.140625" style="140"/>
    <col min="12291" max="12291" width="16.140625" style="140" customWidth="1"/>
    <col min="12292" max="12292" width="13.7109375" style="140" customWidth="1"/>
    <col min="12293" max="12293" width="51.7109375" style="140" customWidth="1"/>
    <col min="12294" max="12294" width="86.140625" style="140" customWidth="1"/>
    <col min="12295" max="12546" width="9.140625" style="140"/>
    <col min="12547" max="12547" width="16.140625" style="140" customWidth="1"/>
    <col min="12548" max="12548" width="13.7109375" style="140" customWidth="1"/>
    <col min="12549" max="12549" width="51.7109375" style="140" customWidth="1"/>
    <col min="12550" max="12550" width="86.140625" style="140" customWidth="1"/>
    <col min="12551" max="12802" width="9.140625" style="140"/>
    <col min="12803" max="12803" width="16.140625" style="140" customWidth="1"/>
    <col min="12804" max="12804" width="13.7109375" style="140" customWidth="1"/>
    <col min="12805" max="12805" width="51.7109375" style="140" customWidth="1"/>
    <col min="12806" max="12806" width="86.140625" style="140" customWidth="1"/>
    <col min="12807" max="13058" width="9.140625" style="140"/>
    <col min="13059" max="13059" width="16.140625" style="140" customWidth="1"/>
    <col min="13060" max="13060" width="13.7109375" style="140" customWidth="1"/>
    <col min="13061" max="13061" width="51.7109375" style="140" customWidth="1"/>
    <col min="13062" max="13062" width="86.140625" style="140" customWidth="1"/>
    <col min="13063" max="13314" width="9.140625" style="140"/>
    <col min="13315" max="13315" width="16.140625" style="140" customWidth="1"/>
    <col min="13316" max="13316" width="13.7109375" style="140" customWidth="1"/>
    <col min="13317" max="13317" width="51.7109375" style="140" customWidth="1"/>
    <col min="13318" max="13318" width="86.140625" style="140" customWidth="1"/>
    <col min="13319" max="13570" width="9.140625" style="140"/>
    <col min="13571" max="13571" width="16.140625" style="140" customWidth="1"/>
    <col min="13572" max="13572" width="13.7109375" style="140" customWidth="1"/>
    <col min="13573" max="13573" width="51.7109375" style="140" customWidth="1"/>
    <col min="13574" max="13574" width="86.140625" style="140" customWidth="1"/>
    <col min="13575" max="13826" width="9.140625" style="140"/>
    <col min="13827" max="13827" width="16.140625" style="140" customWidth="1"/>
    <col min="13828" max="13828" width="13.7109375" style="140" customWidth="1"/>
    <col min="13829" max="13829" width="51.7109375" style="140" customWidth="1"/>
    <col min="13830" max="13830" width="86.140625" style="140" customWidth="1"/>
    <col min="13831" max="14082" width="9.140625" style="140"/>
    <col min="14083" max="14083" width="16.140625" style="140" customWidth="1"/>
    <col min="14084" max="14084" width="13.7109375" style="140" customWidth="1"/>
    <col min="14085" max="14085" width="51.7109375" style="140" customWidth="1"/>
    <col min="14086" max="14086" width="86.140625" style="140" customWidth="1"/>
    <col min="14087" max="14338" width="9.140625" style="140"/>
    <col min="14339" max="14339" width="16.140625" style="140" customWidth="1"/>
    <col min="14340" max="14340" width="13.7109375" style="140" customWidth="1"/>
    <col min="14341" max="14341" width="51.7109375" style="140" customWidth="1"/>
    <col min="14342" max="14342" width="86.140625" style="140" customWidth="1"/>
    <col min="14343" max="14594" width="9.140625" style="140"/>
    <col min="14595" max="14595" width="16.140625" style="140" customWidth="1"/>
    <col min="14596" max="14596" width="13.7109375" style="140" customWidth="1"/>
    <col min="14597" max="14597" width="51.7109375" style="140" customWidth="1"/>
    <col min="14598" max="14598" width="86.140625" style="140" customWidth="1"/>
    <col min="14599" max="14850" width="9.140625" style="140"/>
    <col min="14851" max="14851" width="16.140625" style="140" customWidth="1"/>
    <col min="14852" max="14852" width="13.7109375" style="140" customWidth="1"/>
    <col min="14853" max="14853" width="51.7109375" style="140" customWidth="1"/>
    <col min="14854" max="14854" width="86.140625" style="140" customWidth="1"/>
    <col min="14855" max="15106" width="9.140625" style="140"/>
    <col min="15107" max="15107" width="16.140625" style="140" customWidth="1"/>
    <col min="15108" max="15108" width="13.7109375" style="140" customWidth="1"/>
    <col min="15109" max="15109" width="51.7109375" style="140" customWidth="1"/>
    <col min="15110" max="15110" width="86.140625" style="140" customWidth="1"/>
    <col min="15111" max="15362" width="9.140625" style="140"/>
    <col min="15363" max="15363" width="16.140625" style="140" customWidth="1"/>
    <col min="15364" max="15364" width="13.7109375" style="140" customWidth="1"/>
    <col min="15365" max="15365" width="51.7109375" style="140" customWidth="1"/>
    <col min="15366" max="15366" width="86.140625" style="140" customWidth="1"/>
    <col min="15367" max="15618" width="9.140625" style="140"/>
    <col min="15619" max="15619" width="16.140625" style="140" customWidth="1"/>
    <col min="15620" max="15620" width="13.7109375" style="140" customWidth="1"/>
    <col min="15621" max="15621" width="51.7109375" style="140" customWidth="1"/>
    <col min="15622" max="15622" width="86.140625" style="140" customWidth="1"/>
    <col min="15623" max="15874" width="9.140625" style="140"/>
    <col min="15875" max="15875" width="16.140625" style="140" customWidth="1"/>
    <col min="15876" max="15876" width="13.7109375" style="140" customWidth="1"/>
    <col min="15877" max="15877" width="51.7109375" style="140" customWidth="1"/>
    <col min="15878" max="15878" width="86.140625" style="140" customWidth="1"/>
    <col min="15879" max="16130" width="9.140625" style="140"/>
    <col min="16131" max="16131" width="16.140625" style="140" customWidth="1"/>
    <col min="16132" max="16132" width="13.7109375" style="140" customWidth="1"/>
    <col min="16133" max="16133" width="51.7109375" style="140" customWidth="1"/>
    <col min="16134" max="16134" width="86.140625" style="140" customWidth="1"/>
    <col min="16135" max="16384" width="9.140625" style="140"/>
  </cols>
  <sheetData>
    <row r="1" spans="1:10">
      <c r="A1" s="139" t="s">
        <v>772</v>
      </c>
      <c r="B1" s="139"/>
      <c r="F1" s="141" t="s">
        <v>858</v>
      </c>
    </row>
    <row r="2" spans="1:10" ht="18" customHeight="1">
      <c r="A2" s="140" t="s">
        <v>773</v>
      </c>
      <c r="C2" s="142"/>
      <c r="D2" s="142"/>
      <c r="E2" s="142"/>
      <c r="F2" s="143"/>
      <c r="G2" s="142"/>
      <c r="H2" s="142"/>
      <c r="I2" s="142"/>
      <c r="J2" s="142"/>
    </row>
    <row r="3" spans="1:10" ht="24" customHeight="1">
      <c r="A3" s="252" t="s">
        <v>774</v>
      </c>
      <c r="B3" s="252"/>
      <c r="C3" s="252"/>
      <c r="D3" s="252"/>
      <c r="E3" s="252"/>
      <c r="F3" s="252"/>
      <c r="G3" s="142"/>
      <c r="H3" s="142"/>
      <c r="I3" s="142"/>
      <c r="J3" s="142"/>
    </row>
    <row r="4" spans="1:10" ht="89.25">
      <c r="A4" s="144" t="s">
        <v>775</v>
      </c>
      <c r="B4" s="144" t="s">
        <v>776</v>
      </c>
      <c r="C4" s="144" t="s">
        <v>777</v>
      </c>
      <c r="D4" s="144" t="s">
        <v>778</v>
      </c>
      <c r="E4" s="144" t="s">
        <v>779</v>
      </c>
      <c r="F4" s="144" t="s">
        <v>780</v>
      </c>
      <c r="G4" s="142"/>
      <c r="H4" s="142"/>
      <c r="I4" s="142"/>
      <c r="J4" s="142"/>
    </row>
    <row r="5" spans="1:10">
      <c r="A5" s="249" t="s">
        <v>781</v>
      </c>
      <c r="B5" s="250"/>
      <c r="C5" s="250"/>
      <c r="D5" s="250"/>
      <c r="E5" s="250"/>
      <c r="F5" s="251"/>
      <c r="G5" s="142"/>
      <c r="H5" s="142"/>
      <c r="I5" s="142"/>
      <c r="J5" s="142"/>
    </row>
    <row r="6" spans="1:10" ht="38.25">
      <c r="A6" s="145">
        <v>41649</v>
      </c>
      <c r="B6" s="146" t="s">
        <v>782</v>
      </c>
      <c r="C6" s="147">
        <v>1</v>
      </c>
      <c r="D6" s="146" t="s">
        <v>783</v>
      </c>
      <c r="E6" s="148">
        <v>4339</v>
      </c>
      <c r="F6" s="149" t="s">
        <v>784</v>
      </c>
      <c r="G6" s="142"/>
      <c r="H6" s="142"/>
      <c r="I6" s="142"/>
      <c r="J6" s="142"/>
    </row>
    <row r="7" spans="1:10">
      <c r="A7" s="145">
        <v>41736</v>
      </c>
      <c r="B7" s="146" t="s">
        <v>330</v>
      </c>
      <c r="C7" s="147">
        <v>1</v>
      </c>
      <c r="D7" s="146" t="s">
        <v>785</v>
      </c>
      <c r="E7" s="148">
        <v>369</v>
      </c>
      <c r="F7" s="149" t="s">
        <v>786</v>
      </c>
      <c r="G7" s="142"/>
      <c r="H7" s="142"/>
      <c r="I7" s="142"/>
      <c r="J7" s="142"/>
    </row>
    <row r="8" spans="1:10" ht="38.25">
      <c r="A8" s="145">
        <v>41816</v>
      </c>
      <c r="B8" s="146" t="s">
        <v>787</v>
      </c>
      <c r="C8" s="147">
        <v>1</v>
      </c>
      <c r="D8" s="146" t="s">
        <v>788</v>
      </c>
      <c r="E8" s="148">
        <v>607.1</v>
      </c>
      <c r="F8" s="149" t="s">
        <v>789</v>
      </c>
      <c r="G8" s="142"/>
      <c r="H8" s="142"/>
      <c r="I8" s="142"/>
      <c r="J8" s="142"/>
    </row>
    <row r="9" spans="1:10">
      <c r="A9" s="145">
        <v>41991</v>
      </c>
      <c r="B9" s="146" t="s">
        <v>20</v>
      </c>
      <c r="C9" s="147">
        <v>1</v>
      </c>
      <c r="D9" s="146" t="s">
        <v>790</v>
      </c>
      <c r="E9" s="148">
        <v>3734</v>
      </c>
      <c r="F9" s="149" t="s">
        <v>791</v>
      </c>
      <c r="G9" s="142"/>
      <c r="H9" s="142"/>
      <c r="I9" s="142"/>
      <c r="J9" s="142"/>
    </row>
    <row r="10" spans="1:10">
      <c r="A10" s="247" t="s">
        <v>37</v>
      </c>
      <c r="B10" s="248"/>
      <c r="C10" s="150">
        <f>SUM(C6:C9)</f>
        <v>4</v>
      </c>
      <c r="D10" s="150"/>
      <c r="E10" s="151">
        <f>SUM(E6:E9)</f>
        <v>9049.1</v>
      </c>
      <c r="F10" s="152"/>
      <c r="G10" s="142"/>
      <c r="H10" s="142"/>
      <c r="I10" s="142"/>
      <c r="J10" s="142"/>
    </row>
    <row r="11" spans="1:10">
      <c r="A11" s="249" t="s">
        <v>792</v>
      </c>
      <c r="B11" s="250"/>
      <c r="C11" s="250"/>
      <c r="D11" s="250"/>
      <c r="E11" s="250"/>
      <c r="F11" s="251"/>
      <c r="G11" s="142"/>
      <c r="H11" s="142"/>
      <c r="I11" s="142"/>
      <c r="J11" s="142"/>
    </row>
    <row r="12" spans="1:10" ht="38.25">
      <c r="A12" s="145">
        <v>42045</v>
      </c>
      <c r="B12" s="146" t="s">
        <v>787</v>
      </c>
      <c r="C12" s="147">
        <v>1</v>
      </c>
      <c r="D12" s="146" t="s">
        <v>783</v>
      </c>
      <c r="E12" s="148">
        <v>621</v>
      </c>
      <c r="F12" s="149" t="s">
        <v>793</v>
      </c>
      <c r="G12" s="142"/>
      <c r="H12" s="142"/>
      <c r="I12" s="142"/>
      <c r="J12" s="142"/>
    </row>
    <row r="13" spans="1:10" ht="38.25">
      <c r="A13" s="145">
        <v>42075</v>
      </c>
      <c r="B13" s="146" t="s">
        <v>787</v>
      </c>
      <c r="C13" s="147">
        <v>1</v>
      </c>
      <c r="D13" s="146" t="s">
        <v>788</v>
      </c>
      <c r="E13" s="148">
        <v>145</v>
      </c>
      <c r="F13" s="149" t="s">
        <v>794</v>
      </c>
      <c r="G13" s="142"/>
      <c r="H13" s="142"/>
      <c r="I13" s="142"/>
      <c r="J13" s="142"/>
    </row>
    <row r="14" spans="1:10" ht="25.5">
      <c r="A14" s="145">
        <v>42103</v>
      </c>
      <c r="B14" s="146" t="s">
        <v>787</v>
      </c>
      <c r="C14" s="147">
        <v>1</v>
      </c>
      <c r="D14" s="146" t="s">
        <v>790</v>
      </c>
      <c r="E14" s="148">
        <v>500</v>
      </c>
      <c r="F14" s="149" t="s">
        <v>795</v>
      </c>
      <c r="G14" s="142"/>
      <c r="H14" s="142"/>
      <c r="I14" s="142"/>
      <c r="J14" s="142"/>
    </row>
    <row r="15" spans="1:10" ht="25.5">
      <c r="A15" s="145">
        <v>42166</v>
      </c>
      <c r="B15" s="146" t="s">
        <v>787</v>
      </c>
      <c r="C15" s="147">
        <v>1</v>
      </c>
      <c r="D15" s="146" t="s">
        <v>788</v>
      </c>
      <c r="E15" s="148">
        <v>500</v>
      </c>
      <c r="F15" s="149" t="s">
        <v>796</v>
      </c>
      <c r="G15" s="142"/>
      <c r="H15" s="142"/>
      <c r="I15" s="142"/>
      <c r="J15" s="142"/>
    </row>
    <row r="16" spans="1:10">
      <c r="A16" s="145">
        <v>42367</v>
      </c>
      <c r="B16" s="146" t="s">
        <v>787</v>
      </c>
      <c r="C16" s="147">
        <v>1</v>
      </c>
      <c r="D16" s="146" t="s">
        <v>788</v>
      </c>
      <c r="E16" s="148">
        <v>1687</v>
      </c>
      <c r="F16" s="149" t="s">
        <v>797</v>
      </c>
      <c r="G16" s="142"/>
      <c r="H16" s="142"/>
      <c r="I16" s="142"/>
      <c r="J16" s="142"/>
    </row>
    <row r="17" spans="1:10">
      <c r="A17" s="247" t="s">
        <v>37</v>
      </c>
      <c r="B17" s="248"/>
      <c r="C17" s="150">
        <f>SUM(C12:C16)</f>
        <v>5</v>
      </c>
      <c r="D17" s="150"/>
      <c r="E17" s="151">
        <f>SUM(E12:E16)</f>
        <v>3453</v>
      </c>
      <c r="F17" s="153"/>
      <c r="G17" s="142"/>
      <c r="H17" s="142"/>
      <c r="I17" s="142"/>
      <c r="J17" s="142"/>
    </row>
    <row r="18" spans="1:10">
      <c r="A18" s="249" t="s">
        <v>798</v>
      </c>
      <c r="B18" s="250"/>
      <c r="C18" s="250"/>
      <c r="D18" s="250"/>
      <c r="E18" s="250"/>
      <c r="F18" s="251"/>
      <c r="G18" s="142"/>
      <c r="H18" s="142"/>
      <c r="I18" s="142"/>
      <c r="J18" s="142"/>
    </row>
    <row r="19" spans="1:10">
      <c r="A19" s="145">
        <v>42500</v>
      </c>
      <c r="B19" s="146" t="s">
        <v>787</v>
      </c>
      <c r="C19" s="147">
        <v>1</v>
      </c>
      <c r="D19" s="146" t="s">
        <v>790</v>
      </c>
      <c r="E19" s="148">
        <v>699</v>
      </c>
      <c r="F19" s="149" t="s">
        <v>799</v>
      </c>
      <c r="G19" s="142"/>
      <c r="H19" s="142"/>
      <c r="I19" s="142"/>
      <c r="J19" s="142"/>
    </row>
    <row r="20" spans="1:10" ht="25.5">
      <c r="A20" s="145">
        <v>42506</v>
      </c>
      <c r="B20" s="146" t="s">
        <v>787</v>
      </c>
      <c r="C20" s="147">
        <v>1</v>
      </c>
      <c r="D20" s="146" t="s">
        <v>785</v>
      </c>
      <c r="E20" s="148">
        <v>549.99</v>
      </c>
      <c r="F20" s="149" t="s">
        <v>800</v>
      </c>
      <c r="G20" s="142"/>
      <c r="H20" s="142"/>
      <c r="I20" s="142"/>
      <c r="J20" s="142"/>
    </row>
    <row r="21" spans="1:10" ht="25.5">
      <c r="A21" s="145">
        <v>42566</v>
      </c>
      <c r="B21" s="146" t="s">
        <v>787</v>
      </c>
      <c r="C21" s="147">
        <v>1</v>
      </c>
      <c r="D21" s="146" t="s">
        <v>785</v>
      </c>
      <c r="E21" s="148">
        <v>200</v>
      </c>
      <c r="F21" s="149" t="s">
        <v>801</v>
      </c>
      <c r="G21" s="142"/>
      <c r="H21" s="142"/>
      <c r="I21" s="142"/>
      <c r="J21" s="142"/>
    </row>
    <row r="22" spans="1:10">
      <c r="A22" s="145">
        <v>42617</v>
      </c>
      <c r="B22" s="146" t="s">
        <v>787</v>
      </c>
      <c r="C22" s="147">
        <v>1</v>
      </c>
      <c r="D22" s="146" t="s">
        <v>790</v>
      </c>
      <c r="E22" s="148">
        <v>300</v>
      </c>
      <c r="F22" s="149" t="s">
        <v>802</v>
      </c>
      <c r="G22" s="142"/>
      <c r="H22" s="142"/>
      <c r="I22" s="142"/>
      <c r="J22" s="142"/>
    </row>
    <row r="23" spans="1:10" ht="38.25">
      <c r="A23" s="145">
        <v>42625</v>
      </c>
      <c r="B23" s="146" t="s">
        <v>787</v>
      </c>
      <c r="C23" s="147">
        <v>1</v>
      </c>
      <c r="D23" s="146" t="s">
        <v>788</v>
      </c>
      <c r="E23" s="148">
        <v>607.35</v>
      </c>
      <c r="F23" s="149" t="s">
        <v>803</v>
      </c>
      <c r="G23" s="142"/>
      <c r="H23" s="142"/>
      <c r="I23" s="142"/>
      <c r="J23" s="142"/>
    </row>
    <row r="24" spans="1:10" ht="38.25">
      <c r="A24" s="145">
        <v>42630</v>
      </c>
      <c r="B24" s="146" t="s">
        <v>787</v>
      </c>
      <c r="C24" s="147">
        <v>1</v>
      </c>
      <c r="D24" s="146" t="s">
        <v>783</v>
      </c>
      <c r="E24" s="148">
        <v>31887.23</v>
      </c>
      <c r="F24" s="149" t="s">
        <v>804</v>
      </c>
      <c r="G24" s="142"/>
      <c r="H24" s="142"/>
      <c r="I24" s="142"/>
      <c r="J24" s="142"/>
    </row>
    <row r="25" spans="1:10" ht="38.25">
      <c r="A25" s="145">
        <v>42630</v>
      </c>
      <c r="B25" s="146" t="s">
        <v>787</v>
      </c>
      <c r="C25" s="147">
        <v>1</v>
      </c>
      <c r="D25" s="146" t="s">
        <v>805</v>
      </c>
      <c r="E25" s="148">
        <v>100</v>
      </c>
      <c r="F25" s="149" t="s">
        <v>806</v>
      </c>
      <c r="G25" s="142"/>
      <c r="H25" s="142"/>
      <c r="I25" s="142"/>
      <c r="J25" s="142"/>
    </row>
    <row r="26" spans="1:10">
      <c r="A26" s="247" t="s">
        <v>37</v>
      </c>
      <c r="B26" s="248"/>
      <c r="C26" s="150">
        <f>SUM(C19:C25)</f>
        <v>7</v>
      </c>
      <c r="D26" s="150"/>
      <c r="E26" s="151">
        <f>SUM(E19:E25)</f>
        <v>34343.57</v>
      </c>
      <c r="F26" s="153"/>
      <c r="G26" s="142"/>
      <c r="H26" s="142"/>
      <c r="I26" s="142"/>
      <c r="J26" s="142"/>
    </row>
    <row r="27" spans="1:10">
      <c r="A27" s="249" t="s">
        <v>807</v>
      </c>
      <c r="B27" s="250"/>
      <c r="C27" s="250"/>
      <c r="D27" s="250"/>
      <c r="E27" s="250"/>
      <c r="F27" s="251"/>
      <c r="G27" s="142"/>
      <c r="H27" s="142"/>
      <c r="I27" s="142"/>
      <c r="J27" s="142"/>
    </row>
    <row r="28" spans="1:10" ht="63.75">
      <c r="A28" s="145">
        <v>42750</v>
      </c>
      <c r="B28" s="146" t="s">
        <v>787</v>
      </c>
      <c r="C28" s="147">
        <v>1</v>
      </c>
      <c r="D28" s="146" t="s">
        <v>783</v>
      </c>
      <c r="E28" s="148">
        <v>500</v>
      </c>
      <c r="F28" s="149" t="s">
        <v>808</v>
      </c>
      <c r="G28" s="142"/>
      <c r="H28" s="142"/>
      <c r="I28" s="142"/>
      <c r="J28" s="142"/>
    </row>
    <row r="29" spans="1:10" ht="25.5">
      <c r="A29" s="145">
        <v>42751</v>
      </c>
      <c r="B29" s="146" t="s">
        <v>787</v>
      </c>
      <c r="C29" s="147">
        <v>1</v>
      </c>
      <c r="D29" s="146" t="s">
        <v>788</v>
      </c>
      <c r="E29" s="148">
        <v>808.43</v>
      </c>
      <c r="F29" s="149" t="s">
        <v>809</v>
      </c>
      <c r="G29" s="142"/>
      <c r="H29" s="142"/>
      <c r="I29" s="142"/>
      <c r="J29" s="142"/>
    </row>
    <row r="30" spans="1:10" ht="25.5">
      <c r="A30" s="145">
        <v>42774</v>
      </c>
      <c r="B30" s="146" t="s">
        <v>787</v>
      </c>
      <c r="C30" s="147">
        <v>1</v>
      </c>
      <c r="D30" s="146" t="s">
        <v>76</v>
      </c>
      <c r="E30" s="148">
        <v>350</v>
      </c>
      <c r="F30" s="149" t="s">
        <v>810</v>
      </c>
      <c r="G30" s="142"/>
      <c r="H30" s="142"/>
      <c r="I30" s="142"/>
      <c r="J30" s="142"/>
    </row>
    <row r="31" spans="1:10" ht="25.5">
      <c r="A31" s="145">
        <v>42869</v>
      </c>
      <c r="B31" s="146" t="s">
        <v>787</v>
      </c>
      <c r="C31" s="147">
        <v>1</v>
      </c>
      <c r="D31" s="146" t="s">
        <v>788</v>
      </c>
      <c r="E31" s="148">
        <v>200</v>
      </c>
      <c r="F31" s="149" t="s">
        <v>811</v>
      </c>
      <c r="G31" s="142"/>
      <c r="H31" s="142"/>
      <c r="I31" s="142"/>
      <c r="J31" s="142"/>
    </row>
    <row r="32" spans="1:10" ht="25.5">
      <c r="A32" s="145">
        <v>42875</v>
      </c>
      <c r="B32" s="146" t="s">
        <v>787</v>
      </c>
      <c r="C32" s="147">
        <v>1</v>
      </c>
      <c r="D32" s="146" t="s">
        <v>788</v>
      </c>
      <c r="E32" s="148">
        <v>1000</v>
      </c>
      <c r="F32" s="149" t="s">
        <v>812</v>
      </c>
      <c r="G32" s="142"/>
      <c r="H32" s="142"/>
      <c r="I32" s="142"/>
      <c r="J32" s="142"/>
    </row>
    <row r="33" spans="1:10" ht="25.5">
      <c r="A33" s="145">
        <v>42959</v>
      </c>
      <c r="B33" s="146" t="s">
        <v>787</v>
      </c>
      <c r="C33" s="147">
        <v>1</v>
      </c>
      <c r="D33" s="146" t="s">
        <v>788</v>
      </c>
      <c r="E33" s="148">
        <v>0</v>
      </c>
      <c r="F33" s="149" t="s">
        <v>813</v>
      </c>
      <c r="G33" s="142"/>
      <c r="H33" s="142"/>
      <c r="I33" s="142"/>
      <c r="J33" s="142"/>
    </row>
    <row r="34" spans="1:10">
      <c r="A34" s="247" t="s">
        <v>37</v>
      </c>
      <c r="B34" s="248"/>
      <c r="C34" s="150">
        <f>SUM(C28:C33)</f>
        <v>6</v>
      </c>
      <c r="D34" s="150"/>
      <c r="E34" s="151">
        <f>SUM(E28:E33)</f>
        <v>2858.43</v>
      </c>
      <c r="F34" s="153"/>
      <c r="G34" s="142"/>
      <c r="H34" s="142"/>
      <c r="I34" s="142"/>
      <c r="J34" s="142"/>
    </row>
    <row r="35" spans="1:10">
      <c r="A35" s="249" t="s">
        <v>814</v>
      </c>
      <c r="B35" s="250"/>
      <c r="C35" s="250"/>
      <c r="D35" s="250"/>
      <c r="E35" s="250"/>
      <c r="F35" s="251"/>
      <c r="G35" s="142"/>
      <c r="H35" s="142"/>
      <c r="I35" s="142"/>
      <c r="J35" s="142"/>
    </row>
    <row r="36" spans="1:10" ht="38.25">
      <c r="A36" s="145">
        <v>43201</v>
      </c>
      <c r="B36" s="146" t="s">
        <v>787</v>
      </c>
      <c r="C36" s="147">
        <v>1</v>
      </c>
      <c r="D36" s="146" t="s">
        <v>783</v>
      </c>
      <c r="E36" s="148">
        <v>400</v>
      </c>
      <c r="F36" s="149" t="s">
        <v>815</v>
      </c>
      <c r="G36" s="142"/>
      <c r="H36" s="142"/>
      <c r="I36" s="142"/>
      <c r="J36" s="142"/>
    </row>
    <row r="37" spans="1:10" ht="38.25">
      <c r="A37" s="145">
        <v>43252</v>
      </c>
      <c r="B37" s="146" t="s">
        <v>787</v>
      </c>
      <c r="C37" s="147">
        <v>1</v>
      </c>
      <c r="D37" s="146" t="s">
        <v>783</v>
      </c>
      <c r="E37" s="148">
        <v>41561.06</v>
      </c>
      <c r="F37" s="149" t="s">
        <v>816</v>
      </c>
      <c r="G37" s="142"/>
      <c r="H37" s="142"/>
      <c r="I37" s="142"/>
      <c r="J37" s="142"/>
    </row>
    <row r="38" spans="1:10" ht="38.25">
      <c r="A38" s="145">
        <v>43255</v>
      </c>
      <c r="B38" s="146" t="s">
        <v>782</v>
      </c>
      <c r="C38" s="147">
        <v>1</v>
      </c>
      <c r="D38" s="146" t="s">
        <v>783</v>
      </c>
      <c r="E38" s="148">
        <v>7518.42</v>
      </c>
      <c r="F38" s="149" t="s">
        <v>817</v>
      </c>
      <c r="G38" s="142"/>
      <c r="H38" s="142"/>
      <c r="I38" s="142"/>
      <c r="J38" s="142"/>
    </row>
    <row r="39" spans="1:10" ht="38.25">
      <c r="A39" s="145">
        <v>43255</v>
      </c>
      <c r="B39" s="146" t="s">
        <v>818</v>
      </c>
      <c r="C39" s="147">
        <v>1</v>
      </c>
      <c r="D39" s="146" t="s">
        <v>783</v>
      </c>
      <c r="E39" s="148">
        <v>4336.09</v>
      </c>
      <c r="F39" s="149" t="s">
        <v>819</v>
      </c>
      <c r="G39" s="142"/>
      <c r="H39" s="142"/>
      <c r="I39" s="142"/>
      <c r="J39" s="142"/>
    </row>
    <row r="40" spans="1:10" ht="25.5">
      <c r="A40" s="145">
        <v>43307</v>
      </c>
      <c r="B40" s="146" t="s">
        <v>787</v>
      </c>
      <c r="C40" s="147">
        <v>1</v>
      </c>
      <c r="D40" s="146" t="s">
        <v>788</v>
      </c>
      <c r="E40" s="148">
        <v>4249.24</v>
      </c>
      <c r="F40" s="149" t="s">
        <v>820</v>
      </c>
      <c r="G40" s="142"/>
      <c r="H40" s="142"/>
      <c r="I40" s="142"/>
      <c r="J40" s="142"/>
    </row>
    <row r="41" spans="1:10" ht="51">
      <c r="A41" s="145">
        <v>43310</v>
      </c>
      <c r="B41" s="146" t="s">
        <v>821</v>
      </c>
      <c r="C41" s="147">
        <v>1</v>
      </c>
      <c r="D41" s="146" t="s">
        <v>783</v>
      </c>
      <c r="E41" s="148">
        <v>6990</v>
      </c>
      <c r="F41" s="149" t="s">
        <v>822</v>
      </c>
      <c r="G41" s="142"/>
      <c r="H41" s="142"/>
      <c r="I41" s="142"/>
      <c r="J41" s="142"/>
    </row>
    <row r="42" spans="1:10" ht="38.25">
      <c r="A42" s="145">
        <v>43450</v>
      </c>
      <c r="B42" s="146" t="s">
        <v>787</v>
      </c>
      <c r="C42" s="147">
        <v>1</v>
      </c>
      <c r="D42" s="146" t="s">
        <v>783</v>
      </c>
      <c r="E42" s="148">
        <v>22222</v>
      </c>
      <c r="F42" s="149" t="s">
        <v>823</v>
      </c>
      <c r="G42" s="142"/>
      <c r="H42" s="142"/>
      <c r="I42" s="142"/>
      <c r="J42" s="142"/>
    </row>
    <row r="43" spans="1:10">
      <c r="A43" s="247" t="s">
        <v>37</v>
      </c>
      <c r="B43" s="248"/>
      <c r="C43" s="150">
        <f>SUM(C36:C42)</f>
        <v>7</v>
      </c>
      <c r="D43" s="150"/>
      <c r="E43" s="151">
        <f>SUM(E36:E42)</f>
        <v>87276.81</v>
      </c>
      <c r="F43" s="153"/>
      <c r="G43" s="142"/>
      <c r="H43" s="142"/>
      <c r="I43" s="142"/>
      <c r="J43" s="142"/>
    </row>
    <row r="44" spans="1:10">
      <c r="A44" s="249" t="s">
        <v>824</v>
      </c>
      <c r="B44" s="250"/>
      <c r="C44" s="250"/>
      <c r="D44" s="250"/>
      <c r="E44" s="250"/>
      <c r="F44" s="251"/>
      <c r="G44" s="142"/>
      <c r="H44" s="142"/>
      <c r="I44" s="142"/>
      <c r="J44" s="142"/>
    </row>
    <row r="45" spans="1:10" ht="38.25">
      <c r="A45" s="145">
        <v>43629</v>
      </c>
      <c r="B45" s="146" t="s">
        <v>787</v>
      </c>
      <c r="C45" s="147">
        <v>1</v>
      </c>
      <c r="D45" s="146" t="s">
        <v>783</v>
      </c>
      <c r="E45" s="148">
        <v>10975</v>
      </c>
      <c r="F45" s="149" t="s">
        <v>825</v>
      </c>
      <c r="G45" s="142"/>
      <c r="H45" s="142"/>
      <c r="I45" s="142"/>
      <c r="J45" s="142"/>
    </row>
    <row r="46" spans="1:10" ht="38.25">
      <c r="A46" s="145">
        <v>43640</v>
      </c>
      <c r="B46" s="146" t="s">
        <v>787</v>
      </c>
      <c r="C46" s="147">
        <v>1</v>
      </c>
      <c r="D46" s="146" t="s">
        <v>783</v>
      </c>
      <c r="E46" s="148">
        <v>7626</v>
      </c>
      <c r="F46" s="149" t="s">
        <v>826</v>
      </c>
      <c r="G46" s="142"/>
      <c r="H46" s="142"/>
      <c r="I46" s="142"/>
      <c r="J46" s="142"/>
    </row>
    <row r="47" spans="1:10">
      <c r="A47" s="247" t="s">
        <v>37</v>
      </c>
      <c r="B47" s="248"/>
      <c r="C47" s="150">
        <f>SUM(C40:C46)</f>
        <v>12</v>
      </c>
      <c r="D47" s="150"/>
      <c r="E47" s="151">
        <f>SUM(E45:E46)</f>
        <v>18601</v>
      </c>
      <c r="F47" s="153"/>
      <c r="G47" s="142"/>
      <c r="H47" s="142"/>
      <c r="I47" s="142"/>
      <c r="J47" s="142"/>
    </row>
    <row r="48" spans="1:10">
      <c r="E48" s="154"/>
    </row>
  </sheetData>
  <mergeCells count="13">
    <mergeCell ref="A18:F18"/>
    <mergeCell ref="A3:F3"/>
    <mergeCell ref="A5:F5"/>
    <mergeCell ref="A10:B10"/>
    <mergeCell ref="A11:F11"/>
    <mergeCell ref="A17:B17"/>
    <mergeCell ref="A47:B47"/>
    <mergeCell ref="A26:B26"/>
    <mergeCell ref="A27:F27"/>
    <mergeCell ref="A34:B34"/>
    <mergeCell ref="A35:F35"/>
    <mergeCell ref="A43:B43"/>
    <mergeCell ref="A44:F44"/>
  </mergeCells>
  <pageMargins left="0.75" right="0.75" top="1" bottom="1" header="0.5" footer="0.5"/>
  <pageSetup paperSize="9" scale="56" orientation="portrait" r:id="rId1"/>
  <headerFooter alignWithMargins="0"/>
  <colBreaks count="1" manualBreakCount="1">
    <brk id="6" max="5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85" zoomScaleNormal="100" zoomScaleSheetLayoutView="85" workbookViewId="0">
      <selection activeCell="B21" sqref="B21"/>
    </sheetView>
  </sheetViews>
  <sheetFormatPr defaultRowHeight="12.75"/>
  <cols>
    <col min="1" max="1" width="4.140625" customWidth="1"/>
    <col min="2" max="2" width="53.28515625" customWidth="1"/>
    <col min="3" max="3" width="37.5703125" customWidth="1"/>
  </cols>
  <sheetData>
    <row r="1" spans="1:3" ht="13.5" thickBot="1">
      <c r="A1" s="228" t="s">
        <v>74</v>
      </c>
      <c r="B1" s="230"/>
      <c r="C1" s="15"/>
    </row>
    <row r="2" spans="1:3" ht="13.5" thickBot="1">
      <c r="A2" s="6"/>
      <c r="B2" s="9"/>
    </row>
    <row r="3" spans="1:3" ht="50.25" customHeight="1" thickBot="1">
      <c r="A3" s="253" t="s">
        <v>47</v>
      </c>
      <c r="B3" s="254"/>
      <c r="C3" s="255"/>
    </row>
    <row r="4" spans="1:3">
      <c r="A4" s="6"/>
    </row>
    <row r="5" spans="1:3" ht="25.5">
      <c r="A5" s="16" t="s">
        <v>2</v>
      </c>
      <c r="B5" s="16" t="s">
        <v>45</v>
      </c>
      <c r="C5" s="17" t="s">
        <v>46</v>
      </c>
    </row>
    <row r="6" spans="1:3" ht="12.75" customHeight="1">
      <c r="A6" s="256" t="s">
        <v>284</v>
      </c>
      <c r="B6" s="257"/>
      <c r="C6" s="257"/>
    </row>
    <row r="7" spans="1:3" s="80" customFormat="1">
      <c r="A7" s="18">
        <v>1</v>
      </c>
      <c r="B7" s="49" t="s">
        <v>98</v>
      </c>
      <c r="C7" s="19" t="s">
        <v>97</v>
      </c>
    </row>
    <row r="8" spans="1:3" ht="12.75" customHeight="1">
      <c r="A8" s="256" t="s">
        <v>285</v>
      </c>
      <c r="B8" s="257"/>
      <c r="C8" s="257"/>
    </row>
    <row r="9" spans="1:3" s="80" customFormat="1">
      <c r="A9" s="18">
        <v>1</v>
      </c>
      <c r="B9" s="49" t="s">
        <v>98</v>
      </c>
      <c r="C9" s="19" t="s">
        <v>97</v>
      </c>
    </row>
    <row r="10" spans="1:3" ht="12.75" customHeight="1">
      <c r="A10" s="256" t="s">
        <v>286</v>
      </c>
      <c r="B10" s="257"/>
      <c r="C10" s="257"/>
    </row>
    <row r="11" spans="1:3" s="80" customFormat="1" ht="25.5">
      <c r="A11" s="18">
        <v>1</v>
      </c>
      <c r="B11" s="1" t="s">
        <v>57</v>
      </c>
      <c r="C11" s="8" t="s">
        <v>151</v>
      </c>
    </row>
  </sheetData>
  <mergeCells count="5">
    <mergeCell ref="A3:C3"/>
    <mergeCell ref="A6:C6"/>
    <mergeCell ref="A8:C8"/>
    <mergeCell ref="A10:C10"/>
    <mergeCell ref="A1:B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7</vt:i4>
      </vt:variant>
    </vt:vector>
  </HeadingPairs>
  <TitlesOfParts>
    <vt:vector size="15" baseType="lpstr">
      <vt:lpstr>Informacje ogólne</vt:lpstr>
      <vt:lpstr>Wykaz budynków</vt:lpstr>
      <vt:lpstr>Sprzęt elektroniczny</vt:lpstr>
      <vt:lpstr>Środki trwałe</vt:lpstr>
      <vt:lpstr>Wykaz pojazdów</vt:lpstr>
      <vt:lpstr>Maszyny</vt:lpstr>
      <vt:lpstr>szkody</vt:lpstr>
      <vt:lpstr>Lokalizacje</vt:lpstr>
      <vt:lpstr>Lokalizacje!Obszar_wydruku</vt:lpstr>
      <vt:lpstr>Maszyny!Obszar_wydruku</vt:lpstr>
      <vt:lpstr>'Sprzęt elektroniczny'!Obszar_wydruku</vt:lpstr>
      <vt:lpstr>szkody!Obszar_wydruku</vt:lpstr>
      <vt:lpstr>'Środki trwałe'!Obszar_wydruku</vt:lpstr>
      <vt:lpstr>'Wykaz budynków'!Obszar_wydruku</vt:lpstr>
      <vt:lpstr>'Wykaz pojazdów'!Obszar_wydruku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tomasz.kozlowski</cp:lastModifiedBy>
  <cp:lastPrinted>2019-10-28T09:17:22Z</cp:lastPrinted>
  <dcterms:created xsi:type="dcterms:W3CDTF">1997-02-26T13:46:56Z</dcterms:created>
  <dcterms:modified xsi:type="dcterms:W3CDTF">2019-11-06T11:12:12Z</dcterms:modified>
</cp:coreProperties>
</file>